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Initial Setup" sheetId="1" r:id="rId1"/>
    <sheet name="Adjusted for area" sheetId="2" r:id="rId2"/>
    <sheet name="Volume Results" sheetId="3" r:id="rId3"/>
  </sheets>
  <definedNames/>
  <calcPr fullCalcOnLoad="1"/>
</workbook>
</file>

<file path=xl/comments3.xml><?xml version="1.0" encoding="utf-8"?>
<comments xmlns="http://schemas.openxmlformats.org/spreadsheetml/2006/main">
  <authors>
    <author>comment:</author>
  </authors>
  <commentList>
    <comment ref="I9" authorId="0">
      <text>
        <r>
          <rPr>
            <b/>
            <sz val="10"/>
            <rFont val="Tahoma"/>
            <family val="0"/>
          </rPr>
          <t>Here 1/5 of the area has zero volume.  A good reason not to have a few stands dominate the package !! (or to stratify)</t>
        </r>
      </text>
    </comment>
    <comment ref="M2" authorId="0">
      <text>
        <r>
          <rPr>
            <b/>
            <sz val="10"/>
            <color indexed="10"/>
            <rFont val="Tahoma"/>
            <family val="2"/>
          </rPr>
          <t xml:space="preserve">   Note</t>
        </r>
        <r>
          <rPr>
            <b/>
            <sz val="10"/>
            <rFont val="Tahoma"/>
            <family val="0"/>
          </rPr>
          <t xml:space="preserve"> that the Sampling Error is not particularly good.  You were only sampling a few stands, and the result is </t>
        </r>
        <r>
          <rPr>
            <b/>
            <sz val="10"/>
            <color indexed="10"/>
            <rFont val="Tahoma"/>
            <family val="2"/>
          </rPr>
          <t>NOT NEARLY</t>
        </r>
        <r>
          <rPr>
            <b/>
            <sz val="10"/>
            <rFont val="Tahoma"/>
            <family val="0"/>
          </rPr>
          <t xml:space="preserve"> as good as 500 plots spread throught the entire area.  With a CV of 100%, this 16% result is about at good as </t>
        </r>
        <r>
          <rPr>
            <b/>
            <u val="single"/>
            <sz val="10"/>
            <rFont val="Tahoma"/>
            <family val="2"/>
          </rPr>
          <t>39</t>
        </r>
        <r>
          <rPr>
            <b/>
            <sz val="10"/>
            <rFont val="Tahoma"/>
            <family val="0"/>
          </rPr>
          <t xml:space="preserve"> individual plots would produce.  </t>
        </r>
        <r>
          <rPr>
            <b/>
            <sz val="10"/>
            <color indexed="10"/>
            <rFont val="Tahoma"/>
            <family val="2"/>
          </rPr>
          <t xml:space="preserve">A big message, isn't it?  </t>
        </r>
        <r>
          <rPr>
            <b/>
            <sz val="10"/>
            <rFont val="Tahoma"/>
            <family val="2"/>
          </rPr>
          <t xml:space="preserve">More smaller stands would certainly help to get better answers.  On the other hand, you get great answers in about 13 stands.
</t>
        </r>
        <r>
          <rPr>
            <b/>
            <sz val="10"/>
            <rFont val="Tahoma"/>
            <family val="0"/>
          </rPr>
          <t xml:space="preserve">
   It might also be better if you stratified, of course, but even then you are putting too many plots into a few individual large stands.  It is far better to put in smaller groups of plots spread over a wider area.
</t>
        </r>
      </text>
    </comment>
    <comment ref="R22" authorId="0">
      <text>
        <r>
          <rPr>
            <b/>
            <sz val="10"/>
            <rFont val="Tahoma"/>
            <family val="0"/>
          </rPr>
          <t xml:space="preserve">   You would have been a LOT better off if you had been sampling to correct the rough estimates (which were quite consistent, and that has been the subject of other comments in the newsletter) </t>
        </r>
        <r>
          <rPr>
            <b/>
            <u val="single"/>
            <sz val="10"/>
            <rFont val="Tahoma"/>
            <family val="2"/>
          </rPr>
          <t>rather</t>
        </r>
        <r>
          <rPr>
            <b/>
            <sz val="10"/>
            <rFont val="Tahoma"/>
            <family val="0"/>
          </rPr>
          <t xml:space="preserve"> than just sampling for the simple volume per acre.  
   How you design and compile a sample makes a LOT of difference.   A bit of thought in the design phase really pays off. </t>
        </r>
      </text>
    </comment>
  </commentList>
</comments>
</file>

<file path=xl/sharedStrings.xml><?xml version="1.0" encoding="utf-8"?>
<sst xmlns="http://schemas.openxmlformats.org/spreadsheetml/2006/main" count="63" uniqueCount="33">
  <si>
    <t>Total area</t>
  </si>
  <si>
    <t>area/package =</t>
  </si>
  <si>
    <t>Acres</t>
  </si>
  <si>
    <t xml:space="preserve"> </t>
  </si>
  <si>
    <t>Example, breaking total area into 10 packages of about 500 acres each</t>
  </si>
  <si>
    <t>Rough Vol</t>
  </si>
  <si>
    <t>From</t>
  </si>
  <si>
    <t>To</t>
  </si>
  <si>
    <t>4,858/10</t>
  </si>
  <si>
    <t>Package</t>
  </si>
  <si>
    <t>Break up any large stands in to smaller ones (in red)</t>
  </si>
  <si>
    <t xml:space="preserve"> (random acre)</t>
  </si>
  <si>
    <t>Choose random number to pick package (2,341.08 is random number, yellow background)</t>
  </si>
  <si>
    <t>Difference from</t>
  </si>
  <si>
    <t>Range</t>
  </si>
  <si>
    <t>Shift stands to approximately equalize area/package (green backgrounds are shifted)</t>
  </si>
  <si>
    <t>Actual</t>
  </si>
  <si>
    <t>Volume/acre</t>
  </si>
  <si>
    <r>
      <t xml:space="preserve">Note that the rough volume can be way off, it just needs to be </t>
    </r>
    <r>
      <rPr>
        <b/>
        <u val="single"/>
        <sz val="12"/>
        <color indexed="10"/>
        <rFont val="Times New Roman"/>
        <family val="1"/>
      </rPr>
      <t>proportional</t>
    </r>
    <r>
      <rPr>
        <b/>
        <sz val="12"/>
        <color indexed="10"/>
        <rFont val="Times New Roman"/>
        <family val="1"/>
      </rPr>
      <t xml:space="preserve"> to the right answer</t>
    </r>
  </si>
  <si>
    <t>Average V/ac=</t>
  </si>
  <si>
    <t>Package vol per stand</t>
  </si>
  <si>
    <t>Package CV=</t>
  </si>
  <si>
    <t>Package SD=</t>
  </si>
  <si>
    <t>Package av V/ac=</t>
  </si>
  <si>
    <t>= average (unweighted)</t>
  </si>
  <si>
    <r>
      <t xml:space="preserve">  Just for </t>
    </r>
    <r>
      <rPr>
        <u val="single"/>
        <sz val="12"/>
        <color indexed="10"/>
        <rFont val="Times New Roman"/>
        <family val="1"/>
      </rPr>
      <t>simplicity,</t>
    </r>
    <r>
      <rPr>
        <sz val="12"/>
        <color indexed="10"/>
        <rFont val="Times New Roman"/>
        <family val="0"/>
      </rPr>
      <t xml:space="preserve"> these are unweighted (by acres) values</t>
    </r>
  </si>
  <si>
    <t># stands used =</t>
  </si>
  <si>
    <r>
      <t xml:space="preserve">  This is the approximate sampling error for measuring </t>
    </r>
    <r>
      <rPr>
        <u val="single"/>
        <sz val="12"/>
        <color indexed="10"/>
        <rFont val="Times New Roman"/>
        <family val="1"/>
      </rPr>
      <t>one</t>
    </r>
    <r>
      <rPr>
        <sz val="12"/>
        <color indexed="10"/>
        <rFont val="Times New Roman"/>
        <family val="0"/>
      </rPr>
      <t xml:space="preserve"> package</t>
    </r>
  </si>
  <si>
    <t>True average V/acre</t>
  </si>
  <si>
    <t>Sorted by rough volume</t>
  </si>
  <si>
    <t>not very equal in packages</t>
  </si>
  <si>
    <t>Now very consistent</t>
  </si>
  <si>
    <r>
      <t xml:space="preserve">The difference is </t>
    </r>
    <r>
      <rPr>
        <u val="single"/>
        <sz val="12"/>
        <color indexed="10"/>
        <rFont val="Times New Roman"/>
        <family val="1"/>
      </rPr>
      <t>really</t>
    </r>
    <r>
      <rPr>
        <sz val="12"/>
        <color indexed="10"/>
        <rFont val="Times New Roman"/>
        <family val="0"/>
      </rPr>
      <t xml:space="preserve"> trivial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</si>
</sst>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1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0"/>
    </font>
    <font>
      <sz val="12"/>
      <color indexed="10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name val="Tahoma"/>
      <family val="0"/>
    </font>
    <font>
      <u val="single"/>
      <sz val="12"/>
      <color indexed="10"/>
      <name val="Times New Roman"/>
      <family val="1"/>
    </font>
    <font>
      <b/>
      <sz val="10"/>
      <color indexed="10"/>
      <name val="Tahoma"/>
      <family val="2"/>
    </font>
    <font>
      <b/>
      <u val="single"/>
      <sz val="10"/>
      <name val="Tahoma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" fontId="0" fillId="3" borderId="0" xfId="0" applyNumberFormat="1" applyFill="1" applyAlignment="1">
      <alignment/>
    </xf>
    <xf numFmtId="4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7" fillId="4" borderId="0" xfId="0" applyNumberFormat="1" applyFont="1" applyFill="1" applyAlignment="1">
      <alignment horizontal="center"/>
    </xf>
    <xf numFmtId="4" fontId="8" fillId="4" borderId="0" xfId="0" applyNumberFormat="1" applyFont="1" applyFill="1" applyAlignment="1">
      <alignment/>
    </xf>
    <xf numFmtId="4" fontId="7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4" fontId="4" fillId="4" borderId="0" xfId="0" applyNumberFormat="1" applyFont="1" applyFill="1" applyAlignment="1">
      <alignment/>
    </xf>
    <xf numFmtId="4" fontId="6" fillId="4" borderId="0" xfId="0" applyNumberFormat="1" applyFont="1" applyFill="1" applyAlignment="1">
      <alignment horizontal="center"/>
    </xf>
    <xf numFmtId="4" fontId="6" fillId="4" borderId="0" xfId="0" applyNumberFormat="1" applyFont="1" applyFill="1" applyAlignment="1" quotePrefix="1">
      <alignment horizontal="center"/>
    </xf>
    <xf numFmtId="4" fontId="0" fillId="4" borderId="0" xfId="0" applyNumberFormat="1" applyFill="1" applyAlignment="1">
      <alignment horizontal="right"/>
    </xf>
    <xf numFmtId="3" fontId="1" fillId="4" borderId="0" xfId="0" applyNumberFormat="1" applyFont="1" applyFill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4" fontId="0" fillId="4" borderId="2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1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4" fontId="4" fillId="4" borderId="0" xfId="0" applyNumberFormat="1" applyFont="1" applyFill="1" applyAlignment="1">
      <alignment horizontal="center"/>
    </xf>
    <xf numFmtId="3" fontId="5" fillId="4" borderId="4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3" fontId="5" fillId="4" borderId="6" xfId="0" applyNumberFormat="1" applyFont="1" applyFill="1" applyBorder="1" applyAlignment="1">
      <alignment/>
    </xf>
    <xf numFmtId="4" fontId="3" fillId="4" borderId="0" xfId="0" applyNumberFormat="1" applyFont="1" applyFill="1" applyAlignment="1">
      <alignment/>
    </xf>
    <xf numFmtId="4" fontId="5" fillId="4" borderId="0" xfId="0" applyNumberFormat="1" applyFont="1" applyFill="1" applyAlignment="1" quotePrefix="1">
      <alignment horizontal="center"/>
    </xf>
    <xf numFmtId="4" fontId="6" fillId="4" borderId="0" xfId="0" applyNumberFormat="1" applyFont="1" applyFill="1" applyAlignment="1">
      <alignment/>
    </xf>
    <xf numFmtId="4" fontId="5" fillId="4" borderId="0" xfId="0" applyNumberFormat="1" applyFont="1" applyFill="1" applyAlignment="1">
      <alignment/>
    </xf>
    <xf numFmtId="4" fontId="9" fillId="4" borderId="0" xfId="0" applyNumberFormat="1" applyFont="1" applyFill="1" applyAlignment="1">
      <alignment horizontal="center"/>
    </xf>
    <xf numFmtId="9" fontId="4" fillId="4" borderId="0" xfId="19" applyFont="1" applyFill="1" applyAlignment="1">
      <alignment/>
    </xf>
    <xf numFmtId="3" fontId="8" fillId="4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3" fontId="5" fillId="4" borderId="0" xfId="0" applyNumberFormat="1" applyFont="1" applyFill="1" applyAlignment="1">
      <alignment/>
    </xf>
    <xf numFmtId="9" fontId="0" fillId="4" borderId="0" xfId="19" applyFill="1" applyAlignment="1">
      <alignment/>
    </xf>
    <xf numFmtId="4" fontId="4" fillId="4" borderId="0" xfId="0" applyNumberFormat="1" applyFont="1" applyFill="1" applyAlignment="1" quotePrefix="1">
      <alignment/>
    </xf>
    <xf numFmtId="9" fontId="4" fillId="4" borderId="0" xfId="19" applyFont="1" applyFill="1" applyAlignment="1" quotePrefix="1">
      <alignment/>
    </xf>
    <xf numFmtId="3" fontId="4" fillId="4" borderId="0" xfId="0" applyNumberFormat="1" applyFont="1" applyFill="1" applyAlignment="1">
      <alignment/>
    </xf>
    <xf numFmtId="4" fontId="7" fillId="4" borderId="0" xfId="0" applyNumberFormat="1" applyFont="1" applyFill="1" applyAlignment="1" quotePrefix="1">
      <alignment/>
    </xf>
    <xf numFmtId="4" fontId="0" fillId="4" borderId="0" xfId="0" applyNumberFormat="1" applyFill="1" applyAlignment="1" quotePrefix="1">
      <alignment horizontal="right"/>
    </xf>
    <xf numFmtId="3" fontId="1" fillId="5" borderId="0" xfId="0" applyNumberFormat="1" applyFont="1" applyFill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9" fillId="4" borderId="7" xfId="0" applyNumberFormat="1" applyFont="1" applyFill="1" applyBorder="1" applyAlignment="1">
      <alignment horizontal="center"/>
    </xf>
    <xf numFmtId="3" fontId="0" fillId="5" borderId="0" xfId="0" applyNumberFormat="1" applyFont="1" applyFill="1" applyAlignment="1">
      <alignment/>
    </xf>
    <xf numFmtId="4" fontId="7" fillId="4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2</xdr:col>
      <xdr:colOff>85725</xdr:colOff>
      <xdr:row>8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1133475" y="857250"/>
          <a:ext cx="4476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123825</xdr:rowOff>
    </xdr:from>
    <xdr:to>
      <xdr:col>6</xdr:col>
      <xdr:colOff>371475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3476625" y="112395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101</xdr:row>
      <xdr:rowOff>76200</xdr:rowOff>
    </xdr:from>
    <xdr:to>
      <xdr:col>16</xdr:col>
      <xdr:colOff>571500</xdr:colOff>
      <xdr:row>101</xdr:row>
      <xdr:rowOff>85725</xdr:rowOff>
    </xdr:to>
    <xdr:sp>
      <xdr:nvSpPr>
        <xdr:cNvPr id="1" name="Line 3"/>
        <xdr:cNvSpPr>
          <a:spLocks/>
        </xdr:cNvSpPr>
      </xdr:nvSpPr>
      <xdr:spPr>
        <a:xfrm flipV="1">
          <a:off x="4324350" y="20297775"/>
          <a:ext cx="69246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190500</xdr:colOff>
      <xdr:row>14</xdr:row>
      <xdr:rowOff>104775</xdr:rowOff>
    </xdr:from>
    <xdr:to>
      <xdr:col>10</xdr:col>
      <xdr:colOff>400050</xdr:colOff>
      <xdr:row>14</xdr:row>
      <xdr:rowOff>104775</xdr:rowOff>
    </xdr:to>
    <xdr:sp>
      <xdr:nvSpPr>
        <xdr:cNvPr id="2" name="Line 4"/>
        <xdr:cNvSpPr>
          <a:spLocks/>
        </xdr:cNvSpPr>
      </xdr:nvSpPr>
      <xdr:spPr>
        <a:xfrm flipH="1">
          <a:off x="6067425" y="29241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266700</xdr:colOff>
      <xdr:row>50</xdr:row>
      <xdr:rowOff>104775</xdr:rowOff>
    </xdr:from>
    <xdr:to>
      <xdr:col>16</xdr:col>
      <xdr:colOff>361950</xdr:colOff>
      <xdr:row>50</xdr:row>
      <xdr:rowOff>104775</xdr:rowOff>
    </xdr:to>
    <xdr:sp>
      <xdr:nvSpPr>
        <xdr:cNvPr id="3" name="Line 5"/>
        <xdr:cNvSpPr>
          <a:spLocks/>
        </xdr:cNvSpPr>
      </xdr:nvSpPr>
      <xdr:spPr>
        <a:xfrm flipH="1">
          <a:off x="8886825" y="10125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276225</xdr:colOff>
      <xdr:row>54</xdr:row>
      <xdr:rowOff>95250</xdr:rowOff>
    </xdr:from>
    <xdr:to>
      <xdr:col>13</xdr:col>
      <xdr:colOff>590550</xdr:colOff>
      <xdr:row>54</xdr:row>
      <xdr:rowOff>95250</xdr:rowOff>
    </xdr:to>
    <xdr:sp>
      <xdr:nvSpPr>
        <xdr:cNvPr id="4" name="Line 6"/>
        <xdr:cNvSpPr>
          <a:spLocks/>
        </xdr:cNvSpPr>
      </xdr:nvSpPr>
      <xdr:spPr>
        <a:xfrm>
          <a:off x="6838950" y="109156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57150</xdr:colOff>
      <xdr:row>70</xdr:row>
      <xdr:rowOff>104775</xdr:rowOff>
    </xdr:from>
    <xdr:to>
      <xdr:col>16</xdr:col>
      <xdr:colOff>447675</xdr:colOff>
      <xdr:row>70</xdr:row>
      <xdr:rowOff>104775</xdr:rowOff>
    </xdr:to>
    <xdr:sp>
      <xdr:nvSpPr>
        <xdr:cNvPr id="5" name="Line 7"/>
        <xdr:cNvSpPr>
          <a:spLocks/>
        </xdr:cNvSpPr>
      </xdr:nvSpPr>
      <xdr:spPr>
        <a:xfrm flipH="1">
          <a:off x="10734675" y="14125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209550</xdr:colOff>
      <xdr:row>71</xdr:row>
      <xdr:rowOff>76200</xdr:rowOff>
    </xdr:from>
    <xdr:to>
      <xdr:col>17</xdr:col>
      <xdr:colOff>342900</xdr:colOff>
      <xdr:row>71</xdr:row>
      <xdr:rowOff>76200</xdr:rowOff>
    </xdr:to>
    <xdr:sp>
      <xdr:nvSpPr>
        <xdr:cNvPr id="6" name="Line 8"/>
        <xdr:cNvSpPr>
          <a:spLocks/>
        </xdr:cNvSpPr>
      </xdr:nvSpPr>
      <xdr:spPr>
        <a:xfrm flipH="1">
          <a:off x="10887075" y="142970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285750</xdr:colOff>
      <xdr:row>81</xdr:row>
      <xdr:rowOff>95250</xdr:rowOff>
    </xdr:from>
    <xdr:to>
      <xdr:col>17</xdr:col>
      <xdr:colOff>381000</xdr:colOff>
      <xdr:row>81</xdr:row>
      <xdr:rowOff>104775</xdr:rowOff>
    </xdr:to>
    <xdr:sp>
      <xdr:nvSpPr>
        <xdr:cNvPr id="7" name="Line 9"/>
        <xdr:cNvSpPr>
          <a:spLocks/>
        </xdr:cNvSpPr>
      </xdr:nvSpPr>
      <xdr:spPr>
        <a:xfrm flipV="1">
          <a:off x="7534275" y="16316325"/>
          <a:ext cx="421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266700</xdr:colOff>
      <xdr:row>84</xdr:row>
      <xdr:rowOff>104775</xdr:rowOff>
    </xdr:from>
    <xdr:to>
      <xdr:col>11</xdr:col>
      <xdr:colOff>581025</xdr:colOff>
      <xdr:row>84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6829425" y="169259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93</xdr:row>
      <xdr:rowOff>104775</xdr:rowOff>
    </xdr:from>
    <xdr:to>
      <xdr:col>12</xdr:col>
      <xdr:colOff>561975</xdr:colOff>
      <xdr:row>93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6191250" y="187261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342900</xdr:colOff>
      <xdr:row>95</xdr:row>
      <xdr:rowOff>104775</xdr:rowOff>
    </xdr:from>
    <xdr:to>
      <xdr:col>14</xdr:col>
      <xdr:colOff>638175</xdr:colOff>
      <xdr:row>95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7591425" y="191262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666750</xdr:colOff>
      <xdr:row>103</xdr:row>
      <xdr:rowOff>104775</xdr:rowOff>
    </xdr:from>
    <xdr:to>
      <xdr:col>9</xdr:col>
      <xdr:colOff>428625</xdr:colOff>
      <xdr:row>103</xdr:row>
      <xdr:rowOff>104775</xdr:rowOff>
    </xdr:to>
    <xdr:sp>
      <xdr:nvSpPr>
        <xdr:cNvPr id="11" name="Line 13"/>
        <xdr:cNvSpPr>
          <a:spLocks/>
        </xdr:cNvSpPr>
      </xdr:nvSpPr>
      <xdr:spPr>
        <a:xfrm flipH="1">
          <a:off x="5857875" y="2072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171450</xdr:colOff>
      <xdr:row>111</xdr:row>
      <xdr:rowOff>95250</xdr:rowOff>
    </xdr:from>
    <xdr:to>
      <xdr:col>17</xdr:col>
      <xdr:colOff>314325</xdr:colOff>
      <xdr:row>111</xdr:row>
      <xdr:rowOff>104775</xdr:rowOff>
    </xdr:to>
    <xdr:sp>
      <xdr:nvSpPr>
        <xdr:cNvPr id="12" name="Line 14"/>
        <xdr:cNvSpPr>
          <a:spLocks/>
        </xdr:cNvSpPr>
      </xdr:nvSpPr>
      <xdr:spPr>
        <a:xfrm flipH="1" flipV="1">
          <a:off x="8791575" y="22317075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276225</xdr:colOff>
      <xdr:row>125</xdr:row>
      <xdr:rowOff>114300</xdr:rowOff>
    </xdr:from>
    <xdr:to>
      <xdr:col>13</xdr:col>
      <xdr:colOff>419100</xdr:colOff>
      <xdr:row>125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7524750" y="251364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209550</xdr:colOff>
      <xdr:row>130</xdr:row>
      <xdr:rowOff>95250</xdr:rowOff>
    </xdr:from>
    <xdr:to>
      <xdr:col>16</xdr:col>
      <xdr:colOff>266700</xdr:colOff>
      <xdr:row>130</xdr:row>
      <xdr:rowOff>114300</xdr:rowOff>
    </xdr:to>
    <xdr:sp>
      <xdr:nvSpPr>
        <xdr:cNvPr id="14" name="Line 16"/>
        <xdr:cNvSpPr>
          <a:spLocks/>
        </xdr:cNvSpPr>
      </xdr:nvSpPr>
      <xdr:spPr>
        <a:xfrm flipH="1">
          <a:off x="7458075" y="26117550"/>
          <a:ext cx="3486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200025</xdr:colOff>
      <xdr:row>140</xdr:row>
      <xdr:rowOff>95250</xdr:rowOff>
    </xdr:from>
    <xdr:to>
      <xdr:col>16</xdr:col>
      <xdr:colOff>314325</xdr:colOff>
      <xdr:row>140</xdr:row>
      <xdr:rowOff>104775</xdr:rowOff>
    </xdr:to>
    <xdr:sp>
      <xdr:nvSpPr>
        <xdr:cNvPr id="15" name="Line 17"/>
        <xdr:cNvSpPr>
          <a:spLocks/>
        </xdr:cNvSpPr>
      </xdr:nvSpPr>
      <xdr:spPr>
        <a:xfrm flipH="1" flipV="1">
          <a:off x="7448550" y="28117800"/>
          <a:ext cx="354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123825</xdr:rowOff>
    </xdr:from>
    <xdr:to>
      <xdr:col>6</xdr:col>
      <xdr:colOff>304800</xdr:colOff>
      <xdr:row>7</xdr:row>
      <xdr:rowOff>123825</xdr:rowOff>
    </xdr:to>
    <xdr:sp>
      <xdr:nvSpPr>
        <xdr:cNvPr id="16" name="Line 18"/>
        <xdr:cNvSpPr>
          <a:spLocks/>
        </xdr:cNvSpPr>
      </xdr:nvSpPr>
      <xdr:spPr>
        <a:xfrm>
          <a:off x="3200400" y="1524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161925</xdr:rowOff>
    </xdr:from>
    <xdr:to>
      <xdr:col>1</xdr:col>
      <xdr:colOff>485775</xdr:colOff>
      <xdr:row>10</xdr:row>
      <xdr:rowOff>95250</xdr:rowOff>
    </xdr:to>
    <xdr:sp>
      <xdr:nvSpPr>
        <xdr:cNvPr id="1" name="Line 13"/>
        <xdr:cNvSpPr>
          <a:spLocks/>
        </xdr:cNvSpPr>
      </xdr:nvSpPr>
      <xdr:spPr>
        <a:xfrm>
          <a:off x="1009650" y="561975"/>
          <a:ext cx="1619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7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2" sqref="A12"/>
    </sheetView>
  </sheetViews>
  <sheetFormatPr defaultColWidth="9.00390625" defaultRowHeight="15.75"/>
  <cols>
    <col min="1" max="1" width="9.00390625" style="1" customWidth="1"/>
    <col min="2" max="2" width="10.625" style="2" customWidth="1"/>
    <col min="3" max="3" width="3.50390625" style="2" customWidth="1"/>
    <col min="4" max="5" width="9.00390625" style="3" customWidth="1"/>
    <col min="6" max="18" width="9.00390625" style="1" customWidth="1"/>
  </cols>
  <sheetData>
    <row r="1" spans="1:18" s="14" customFormat="1" ht="15.75">
      <c r="A1" s="9"/>
      <c r="B1" s="10"/>
      <c r="C1" s="10"/>
      <c r="D1" s="32" t="s">
        <v>4</v>
      </c>
      <c r="E1" s="1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4" customFormat="1" ht="15.75">
      <c r="A2" s="9"/>
      <c r="B2" s="10"/>
      <c r="C2" s="10"/>
      <c r="D2" s="15"/>
      <c r="E2" s="1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4" customFormat="1" ht="15.75">
      <c r="A3" s="9"/>
      <c r="B3" s="10"/>
      <c r="C3" s="10"/>
      <c r="D3" s="15"/>
      <c r="E3" s="15"/>
      <c r="F3" s="9"/>
      <c r="G3" s="9"/>
      <c r="H3" s="16" t="s">
        <v>13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4" customFormat="1" ht="15.75">
      <c r="A4" s="9"/>
      <c r="B4" s="10"/>
      <c r="C4" s="53" t="s">
        <v>29</v>
      </c>
      <c r="D4" s="15"/>
      <c r="E4" s="15"/>
      <c r="F4" s="9"/>
      <c r="G4" s="9"/>
      <c r="H4" s="33" t="s">
        <v>8</v>
      </c>
      <c r="I4" s="10">
        <f>($A6/10)-I6</f>
        <v>138.39578047802894</v>
      </c>
      <c r="J4" s="10">
        <f aca="true" t="shared" si="0" ref="J4:R4">($A6/10)-J6</f>
        <v>164.73838052774067</v>
      </c>
      <c r="K4" s="10">
        <f t="shared" si="0"/>
        <v>5.651383414057818</v>
      </c>
      <c r="L4" s="10">
        <f t="shared" si="0"/>
        <v>93.7513948714568</v>
      </c>
      <c r="M4" s="10">
        <f t="shared" si="0"/>
        <v>-308.5919679368408</v>
      </c>
      <c r="N4" s="10">
        <f t="shared" si="0"/>
        <v>209.82430107768477</v>
      </c>
      <c r="O4" s="10">
        <f t="shared" si="0"/>
        <v>-17.229273387816306</v>
      </c>
      <c r="P4" s="10">
        <f t="shared" si="0"/>
        <v>-343.5679008708912</v>
      </c>
      <c r="Q4" s="10">
        <f t="shared" si="0"/>
        <v>-89.4399884262632</v>
      </c>
      <c r="R4" s="10">
        <f t="shared" si="0"/>
        <v>146.46789025284153</v>
      </c>
    </row>
    <row r="5" spans="1:18" s="14" customFormat="1" ht="15.75">
      <c r="A5" s="34" t="s">
        <v>0</v>
      </c>
      <c r="B5" s="10"/>
      <c r="C5" s="10"/>
      <c r="D5" s="15"/>
      <c r="E5" s="1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4" customFormat="1" ht="15.75">
      <c r="A6" s="40">
        <f>SUM(A11:A168)</f>
        <v>4858.67552676796</v>
      </c>
      <c r="B6" s="10"/>
      <c r="C6" s="10"/>
      <c r="D6" s="15"/>
      <c r="E6" s="15"/>
      <c r="F6" s="9"/>
      <c r="G6" s="9"/>
      <c r="H6" s="18" t="s">
        <v>1</v>
      </c>
      <c r="I6" s="19">
        <f>SUM(I11:I169)</f>
        <v>347.47177219876704</v>
      </c>
      <c r="J6" s="19">
        <f aca="true" t="shared" si="1" ref="J6:R6">SUM(J11:J169)</f>
        <v>321.1291721490553</v>
      </c>
      <c r="K6" s="19">
        <f t="shared" si="1"/>
        <v>480.21616926273816</v>
      </c>
      <c r="L6" s="19">
        <f t="shared" si="1"/>
        <v>392.1161578053392</v>
      </c>
      <c r="M6" s="19">
        <f t="shared" si="1"/>
        <v>794.4595206136368</v>
      </c>
      <c r="N6" s="19">
        <f t="shared" si="1"/>
        <v>276.0432515991112</v>
      </c>
      <c r="O6" s="19">
        <f t="shared" si="1"/>
        <v>503.0968260646123</v>
      </c>
      <c r="P6" s="19">
        <f t="shared" si="1"/>
        <v>829.4354535476872</v>
      </c>
      <c r="Q6" s="19">
        <f t="shared" si="1"/>
        <v>575.3075411030592</v>
      </c>
      <c r="R6" s="19">
        <f t="shared" si="1"/>
        <v>339.39966242395445</v>
      </c>
    </row>
    <row r="7" spans="1:18" s="14" customFormat="1" ht="15.75">
      <c r="A7" s="9"/>
      <c r="B7" s="10"/>
      <c r="C7" s="10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4" customFormat="1" ht="16.5" thickBot="1">
      <c r="A8" s="9"/>
      <c r="B8" s="10"/>
      <c r="C8" s="10"/>
      <c r="D8" s="15"/>
      <c r="E8" s="52" t="s">
        <v>30</v>
      </c>
      <c r="F8" s="9"/>
      <c r="G8" s="9"/>
      <c r="H8" s="9" t="s">
        <v>3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4" customFormat="1" ht="15.75">
      <c r="A9" s="9"/>
      <c r="B9" s="10"/>
      <c r="C9" s="10"/>
      <c r="D9" s="27" t="s">
        <v>14</v>
      </c>
      <c r="E9" s="15"/>
      <c r="F9" s="9"/>
      <c r="G9" s="9"/>
      <c r="H9" s="9" t="s">
        <v>3</v>
      </c>
      <c r="I9" s="20"/>
      <c r="J9" s="21"/>
      <c r="K9" s="21"/>
      <c r="L9" s="22"/>
      <c r="M9" s="21" t="s">
        <v>9</v>
      </c>
      <c r="N9" s="21"/>
      <c r="O9" s="21"/>
      <c r="P9" s="21"/>
      <c r="Q9" s="21"/>
      <c r="R9" s="23"/>
    </row>
    <row r="10" spans="1:18" s="14" customFormat="1" ht="16.5" thickBot="1">
      <c r="A10" s="24" t="s">
        <v>2</v>
      </c>
      <c r="B10" s="25" t="s">
        <v>5</v>
      </c>
      <c r="C10" s="26"/>
      <c r="D10" s="27" t="s">
        <v>6</v>
      </c>
      <c r="E10" s="27" t="s">
        <v>7</v>
      </c>
      <c r="F10" s="9"/>
      <c r="G10" s="9"/>
      <c r="H10" s="9"/>
      <c r="I10" s="28">
        <v>1</v>
      </c>
      <c r="J10" s="30">
        <v>2</v>
      </c>
      <c r="K10" s="30">
        <v>3</v>
      </c>
      <c r="L10" s="30">
        <v>4</v>
      </c>
      <c r="M10" s="30">
        <v>5</v>
      </c>
      <c r="N10" s="30">
        <v>6</v>
      </c>
      <c r="O10" s="30">
        <v>7</v>
      </c>
      <c r="P10" s="30">
        <v>8</v>
      </c>
      <c r="Q10" s="30">
        <v>9</v>
      </c>
      <c r="R10" s="31">
        <v>10</v>
      </c>
    </row>
    <row r="11" spans="1:9" ht="15.75">
      <c r="A11" s="1">
        <v>0.4727380832365653</v>
      </c>
      <c r="B11" s="2">
        <v>0</v>
      </c>
      <c r="D11" s="3">
        <v>0</v>
      </c>
      <c r="E11" s="3">
        <f aca="true" t="shared" si="2" ref="E11:E42">A11+D11</f>
        <v>0.4727380832365653</v>
      </c>
      <c r="I11" s="1">
        <f>$A11</f>
        <v>0.4727380832365653</v>
      </c>
    </row>
    <row r="12" spans="1:10" ht="15.75">
      <c r="A12" s="1">
        <v>21.121427011282446</v>
      </c>
      <c r="B12" s="2">
        <v>0</v>
      </c>
      <c r="D12" s="3">
        <f aca="true" t="shared" si="3" ref="D12:D43">A11+D11</f>
        <v>0.4727380832365653</v>
      </c>
      <c r="E12" s="3">
        <f t="shared" si="2"/>
        <v>21.59416509451901</v>
      </c>
      <c r="J12" s="1">
        <f>$A12</f>
        <v>21.121427011282446</v>
      </c>
    </row>
    <row r="13" spans="1:11" ht="15.75">
      <c r="A13" s="1">
        <v>174.82710852076622</v>
      </c>
      <c r="B13" s="2">
        <v>0</v>
      </c>
      <c r="D13" s="3">
        <f t="shared" si="3"/>
        <v>21.59416509451901</v>
      </c>
      <c r="E13" s="3">
        <f t="shared" si="2"/>
        <v>196.42127361528523</v>
      </c>
      <c r="K13" s="1">
        <f>$A13</f>
        <v>174.82710852076622</v>
      </c>
    </row>
    <row r="14" spans="1:12" ht="15.75">
      <c r="A14" s="1">
        <v>1.6750949581234096</v>
      </c>
      <c r="B14" s="2">
        <v>1000</v>
      </c>
      <c r="D14" s="3">
        <f t="shared" si="3"/>
        <v>196.42127361528523</v>
      </c>
      <c r="E14" s="3">
        <f t="shared" si="2"/>
        <v>198.09636857340865</v>
      </c>
      <c r="L14" s="1">
        <f>$A14</f>
        <v>1.6750949581234096</v>
      </c>
    </row>
    <row r="15" spans="1:13" ht="15.75">
      <c r="A15" s="1">
        <v>1.1246291216034217</v>
      </c>
      <c r="B15" s="2">
        <v>1000</v>
      </c>
      <c r="D15" s="3">
        <f t="shared" si="3"/>
        <v>198.09636857340865</v>
      </c>
      <c r="E15" s="3">
        <f t="shared" si="2"/>
        <v>199.22099769501207</v>
      </c>
      <c r="M15" s="1">
        <f>$A15</f>
        <v>1.1246291216034217</v>
      </c>
    </row>
    <row r="16" spans="1:14" ht="15.75">
      <c r="A16" s="1">
        <v>4.029068138156409</v>
      </c>
      <c r="B16" s="2">
        <v>1000</v>
      </c>
      <c r="D16" s="3">
        <f t="shared" si="3"/>
        <v>199.22099769501207</v>
      </c>
      <c r="E16" s="3">
        <f t="shared" si="2"/>
        <v>203.2500658331685</v>
      </c>
      <c r="N16" s="1">
        <f>$A16</f>
        <v>4.029068138156409</v>
      </c>
    </row>
    <row r="17" spans="1:15" ht="15.75">
      <c r="A17" s="1">
        <v>5.192904203293046</v>
      </c>
      <c r="B17" s="2">
        <v>1000</v>
      </c>
      <c r="D17" s="3">
        <f t="shared" si="3"/>
        <v>203.2500658331685</v>
      </c>
      <c r="E17" s="3">
        <f t="shared" si="2"/>
        <v>208.44297003646153</v>
      </c>
      <c r="O17" s="1">
        <f>$A17</f>
        <v>5.192904203293046</v>
      </c>
    </row>
    <row r="18" spans="1:16" ht="15.75">
      <c r="A18" s="1">
        <v>2.8070324962916646</v>
      </c>
      <c r="B18" s="2">
        <v>1000</v>
      </c>
      <c r="D18" s="3">
        <f t="shared" si="3"/>
        <v>208.44297003646153</v>
      </c>
      <c r="E18" s="3">
        <f t="shared" si="2"/>
        <v>211.2500025327532</v>
      </c>
      <c r="P18" s="1">
        <f>$A18</f>
        <v>2.8070324962916646</v>
      </c>
    </row>
    <row r="19" spans="1:17" ht="15.75">
      <c r="A19" s="1">
        <v>10.033016496181702</v>
      </c>
      <c r="B19" s="2">
        <v>1000</v>
      </c>
      <c r="D19" s="3">
        <f t="shared" si="3"/>
        <v>211.2500025327532</v>
      </c>
      <c r="E19" s="3">
        <f t="shared" si="2"/>
        <v>221.28301902893492</v>
      </c>
      <c r="Q19" s="1">
        <f>$A19</f>
        <v>10.033016496181702</v>
      </c>
    </row>
    <row r="20" spans="1:18" ht="15.75">
      <c r="A20" s="1">
        <v>14.860389331055705</v>
      </c>
      <c r="B20" s="2">
        <v>1000</v>
      </c>
      <c r="D20" s="3">
        <f t="shared" si="3"/>
        <v>221.28301902893492</v>
      </c>
      <c r="E20" s="3">
        <f t="shared" si="2"/>
        <v>236.14340835999062</v>
      </c>
      <c r="R20" s="1">
        <f>$A20</f>
        <v>14.860389331055705</v>
      </c>
    </row>
    <row r="21" spans="1:9" ht="15.75">
      <c r="A21" s="1">
        <v>30.227885330677783</v>
      </c>
      <c r="B21" s="2">
        <v>2000</v>
      </c>
      <c r="D21" s="3">
        <f t="shared" si="3"/>
        <v>236.14340835999062</v>
      </c>
      <c r="E21" s="3">
        <f t="shared" si="2"/>
        <v>266.3712936906684</v>
      </c>
      <c r="I21" s="1">
        <f>$A21</f>
        <v>30.227885330677783</v>
      </c>
    </row>
    <row r="22" spans="1:10" ht="15.75">
      <c r="A22" s="1">
        <v>19.322461299857785</v>
      </c>
      <c r="B22" s="2">
        <v>2000</v>
      </c>
      <c r="D22" s="3">
        <f t="shared" si="3"/>
        <v>266.3712936906684</v>
      </c>
      <c r="E22" s="3">
        <f t="shared" si="2"/>
        <v>285.69375499052614</v>
      </c>
      <c r="J22" s="1">
        <f>$A22</f>
        <v>19.322461299857785</v>
      </c>
    </row>
    <row r="23" spans="1:11" ht="15.75">
      <c r="A23" s="1">
        <v>5.1876950648641165</v>
      </c>
      <c r="B23" s="2">
        <v>3000</v>
      </c>
      <c r="D23" s="3">
        <f t="shared" si="3"/>
        <v>285.69375499052614</v>
      </c>
      <c r="E23" s="3">
        <f t="shared" si="2"/>
        <v>290.88145005539025</v>
      </c>
      <c r="K23" s="1">
        <f>$A23</f>
        <v>5.1876950648641165</v>
      </c>
    </row>
    <row r="24" spans="1:12" ht="15.75">
      <c r="A24" s="1">
        <v>19.09196207858457</v>
      </c>
      <c r="B24" s="2">
        <v>3000</v>
      </c>
      <c r="D24" s="3">
        <f t="shared" si="3"/>
        <v>290.88145005539025</v>
      </c>
      <c r="E24" s="3">
        <f t="shared" si="2"/>
        <v>309.9734121339748</v>
      </c>
      <c r="L24" s="1">
        <f>$A24</f>
        <v>19.09196207858457</v>
      </c>
    </row>
    <row r="25" spans="1:13" ht="15.75">
      <c r="A25" s="1">
        <v>0.8102537590344918</v>
      </c>
      <c r="B25" s="2">
        <v>4000</v>
      </c>
      <c r="D25" s="3">
        <f t="shared" si="3"/>
        <v>309.9734121339748</v>
      </c>
      <c r="E25" s="3">
        <f t="shared" si="2"/>
        <v>310.7836658930093</v>
      </c>
      <c r="M25" s="1">
        <f>$A25</f>
        <v>0.8102537590344918</v>
      </c>
    </row>
    <row r="26" spans="1:14" ht="15.75">
      <c r="A26" s="1">
        <v>28.640900543374595</v>
      </c>
      <c r="B26" s="2">
        <v>4000</v>
      </c>
      <c r="D26" s="3">
        <f t="shared" si="3"/>
        <v>310.7836658930093</v>
      </c>
      <c r="E26" s="3">
        <f t="shared" si="2"/>
        <v>339.4245664363839</v>
      </c>
      <c r="N26" s="1">
        <f>$A26</f>
        <v>28.640900543374595</v>
      </c>
    </row>
    <row r="27" spans="1:15" ht="15.75">
      <c r="A27" s="1">
        <v>41.93512520011373</v>
      </c>
      <c r="B27" s="2">
        <v>4000</v>
      </c>
      <c r="D27" s="3">
        <f t="shared" si="3"/>
        <v>339.4245664363839</v>
      </c>
      <c r="E27" s="3">
        <f t="shared" si="2"/>
        <v>381.3596916364976</v>
      </c>
      <c r="O27" s="1">
        <f>$A27</f>
        <v>41.93512520011373</v>
      </c>
    </row>
    <row r="28" spans="1:16" ht="15.75">
      <c r="A28" s="1">
        <v>129.4781262482687</v>
      </c>
      <c r="B28" s="2">
        <v>4000</v>
      </c>
      <c r="D28" s="3">
        <f t="shared" si="3"/>
        <v>381.3596916364976</v>
      </c>
      <c r="E28" s="3">
        <f t="shared" si="2"/>
        <v>510.8378178847663</v>
      </c>
      <c r="P28" s="1">
        <f>$A28</f>
        <v>129.4781262482687</v>
      </c>
    </row>
    <row r="29" spans="1:17" ht="15.75">
      <c r="A29" s="1">
        <v>33.7547949523417</v>
      </c>
      <c r="B29" s="2">
        <v>4000</v>
      </c>
      <c r="D29" s="3">
        <f t="shared" si="3"/>
        <v>510.8378178847663</v>
      </c>
      <c r="E29" s="3">
        <f t="shared" si="2"/>
        <v>544.592612837108</v>
      </c>
      <c r="Q29" s="1">
        <f>$A29</f>
        <v>33.7547949523417</v>
      </c>
    </row>
    <row r="30" spans="1:18" ht="15.75">
      <c r="A30" s="1">
        <v>4.040898409312295</v>
      </c>
      <c r="B30" s="2">
        <v>5000</v>
      </c>
      <c r="D30" s="3">
        <f t="shared" si="3"/>
        <v>544.592612837108</v>
      </c>
      <c r="E30" s="3">
        <f t="shared" si="2"/>
        <v>548.6335112464203</v>
      </c>
      <c r="R30" s="1">
        <f>$A30</f>
        <v>4.040898409312295</v>
      </c>
    </row>
    <row r="31" spans="1:9" ht="15.75">
      <c r="A31" s="1">
        <v>17.815542004772592</v>
      </c>
      <c r="B31" s="2">
        <v>5000</v>
      </c>
      <c r="D31" s="3">
        <f t="shared" si="3"/>
        <v>548.6335112464203</v>
      </c>
      <c r="E31" s="3">
        <f t="shared" si="2"/>
        <v>566.4490532511929</v>
      </c>
      <c r="I31" s="1">
        <f>$A31</f>
        <v>17.815542004772592</v>
      </c>
    </row>
    <row r="32" spans="1:10" ht="15.75">
      <c r="A32" s="1">
        <v>75.1545050013864</v>
      </c>
      <c r="B32" s="2">
        <v>5000</v>
      </c>
      <c r="D32" s="3">
        <f t="shared" si="3"/>
        <v>566.4490532511929</v>
      </c>
      <c r="E32" s="3">
        <f t="shared" si="2"/>
        <v>641.6035582525793</v>
      </c>
      <c r="J32" s="1">
        <f>$A32</f>
        <v>75.1545050013864</v>
      </c>
    </row>
    <row r="33" spans="1:11" ht="15.75">
      <c r="A33" s="1">
        <v>0.8442322849858035</v>
      </c>
      <c r="B33" s="2">
        <v>6000</v>
      </c>
      <c r="D33" s="3">
        <f t="shared" si="3"/>
        <v>641.6035582525793</v>
      </c>
      <c r="E33" s="3">
        <f t="shared" si="2"/>
        <v>642.4477905375651</v>
      </c>
      <c r="K33" s="1">
        <f>$A33</f>
        <v>0.8442322849858035</v>
      </c>
    </row>
    <row r="34" spans="1:12" ht="15.75">
      <c r="A34" s="1">
        <v>8.286851318382423</v>
      </c>
      <c r="B34" s="2">
        <v>6000</v>
      </c>
      <c r="D34" s="3">
        <f t="shared" si="3"/>
        <v>642.4477905375651</v>
      </c>
      <c r="E34" s="3">
        <f t="shared" si="2"/>
        <v>650.7346418559475</v>
      </c>
      <c r="L34" s="1">
        <f>$A34</f>
        <v>8.286851318382423</v>
      </c>
    </row>
    <row r="35" spans="1:13" ht="15.75">
      <c r="A35" s="1">
        <v>2.687086128585865</v>
      </c>
      <c r="B35" s="2">
        <v>6000</v>
      </c>
      <c r="D35" s="3">
        <f t="shared" si="3"/>
        <v>650.7346418559475</v>
      </c>
      <c r="E35" s="3">
        <f t="shared" si="2"/>
        <v>653.4217279845334</v>
      </c>
      <c r="M35" s="1">
        <f>$A35</f>
        <v>2.687086128585865</v>
      </c>
    </row>
    <row r="36" spans="1:14" ht="15.75">
      <c r="A36" s="1">
        <v>3.121855591537136</v>
      </c>
      <c r="B36" s="2">
        <v>6000</v>
      </c>
      <c r="D36" s="3">
        <f t="shared" si="3"/>
        <v>653.4217279845334</v>
      </c>
      <c r="E36" s="3">
        <f t="shared" si="2"/>
        <v>656.5435835760705</v>
      </c>
      <c r="N36" s="1">
        <f>$A36</f>
        <v>3.121855591537136</v>
      </c>
    </row>
    <row r="37" spans="1:15" ht="15.75">
      <c r="A37" s="1">
        <v>64.91351403196184</v>
      </c>
      <c r="B37" s="2">
        <v>6000</v>
      </c>
      <c r="D37" s="3">
        <f t="shared" si="3"/>
        <v>656.5435835760705</v>
      </c>
      <c r="E37" s="3">
        <f t="shared" si="2"/>
        <v>721.4570976080324</v>
      </c>
      <c r="O37" s="1">
        <f>$A37</f>
        <v>64.91351403196184</v>
      </c>
    </row>
    <row r="38" spans="1:16" ht="15.75">
      <c r="A38" s="1">
        <v>35.591111083843806</v>
      </c>
      <c r="B38" s="2">
        <v>6000</v>
      </c>
      <c r="D38" s="3">
        <f t="shared" si="3"/>
        <v>721.4570976080324</v>
      </c>
      <c r="E38" s="3">
        <f t="shared" si="2"/>
        <v>757.0482086918762</v>
      </c>
      <c r="P38" s="1">
        <f>$A38</f>
        <v>35.591111083843806</v>
      </c>
    </row>
    <row r="39" spans="1:17" ht="15.75">
      <c r="A39" s="1">
        <v>0.9418339271613908</v>
      </c>
      <c r="B39" s="2">
        <v>7000</v>
      </c>
      <c r="D39" s="3">
        <f t="shared" si="3"/>
        <v>757.0482086918762</v>
      </c>
      <c r="E39" s="3">
        <f t="shared" si="2"/>
        <v>757.9900426190376</v>
      </c>
      <c r="Q39" s="1">
        <f>$A39</f>
        <v>0.9418339271613908</v>
      </c>
    </row>
    <row r="40" spans="1:18" ht="15.75">
      <c r="A40" s="1">
        <v>1.7721471580973283</v>
      </c>
      <c r="B40" s="2">
        <v>7000</v>
      </c>
      <c r="D40" s="3">
        <f t="shared" si="3"/>
        <v>757.9900426190376</v>
      </c>
      <c r="E40" s="3">
        <f t="shared" si="2"/>
        <v>759.762189777135</v>
      </c>
      <c r="R40" s="1">
        <f>$A40</f>
        <v>1.7721471580973283</v>
      </c>
    </row>
    <row r="41" spans="1:9" ht="15.75">
      <c r="A41" s="1">
        <v>4.01167762024201</v>
      </c>
      <c r="B41" s="2">
        <v>7000</v>
      </c>
      <c r="D41" s="3">
        <f t="shared" si="3"/>
        <v>759.762189777135</v>
      </c>
      <c r="E41" s="3">
        <f t="shared" si="2"/>
        <v>763.773867397377</v>
      </c>
      <c r="I41" s="1">
        <f>$A41</f>
        <v>4.01167762024201</v>
      </c>
    </row>
    <row r="42" spans="1:10" ht="15.75">
      <c r="A42" s="1">
        <v>5.78160644827093</v>
      </c>
      <c r="B42" s="2">
        <v>7000</v>
      </c>
      <c r="D42" s="3">
        <f t="shared" si="3"/>
        <v>763.773867397377</v>
      </c>
      <c r="E42" s="3">
        <f t="shared" si="2"/>
        <v>769.555473845648</v>
      </c>
      <c r="J42" s="1">
        <f>$A42</f>
        <v>5.78160644827093</v>
      </c>
    </row>
    <row r="43" spans="1:11" ht="15.75">
      <c r="A43" s="1">
        <v>3.4704761532274206</v>
      </c>
      <c r="B43" s="2">
        <v>7000</v>
      </c>
      <c r="D43" s="3">
        <f t="shared" si="3"/>
        <v>769.555473845648</v>
      </c>
      <c r="E43" s="3">
        <f aca="true" t="shared" si="4" ref="E43:E74">A43+D43</f>
        <v>773.0259499988754</v>
      </c>
      <c r="K43" s="1">
        <f>$A43</f>
        <v>3.4704761532274206</v>
      </c>
    </row>
    <row r="44" spans="1:12" ht="15.75">
      <c r="A44" s="1">
        <v>21.46387012252517</v>
      </c>
      <c r="B44" s="2">
        <v>7000</v>
      </c>
      <c r="D44" s="3">
        <f aca="true" t="shared" si="5" ref="D44:D75">A43+D43</f>
        <v>773.0259499988754</v>
      </c>
      <c r="E44" s="3">
        <f t="shared" si="4"/>
        <v>794.4898201214005</v>
      </c>
      <c r="L44" s="1">
        <f>$A44</f>
        <v>21.46387012252517</v>
      </c>
    </row>
    <row r="45" spans="1:13" ht="15.75">
      <c r="A45" s="1">
        <v>34.34384801734161</v>
      </c>
      <c r="B45" s="2">
        <v>7000</v>
      </c>
      <c r="D45" s="3">
        <f t="shared" si="5"/>
        <v>794.4898201214005</v>
      </c>
      <c r="E45" s="3">
        <f t="shared" si="4"/>
        <v>828.8336681387422</v>
      </c>
      <c r="M45" s="1">
        <f>$A45</f>
        <v>34.34384801734161</v>
      </c>
    </row>
    <row r="46" spans="1:14" ht="15.75">
      <c r="A46" s="1">
        <v>79.32778541549101</v>
      </c>
      <c r="B46" s="2">
        <v>7000</v>
      </c>
      <c r="D46" s="3">
        <f t="shared" si="5"/>
        <v>828.8336681387422</v>
      </c>
      <c r="E46" s="3">
        <f t="shared" si="4"/>
        <v>908.1614535542332</v>
      </c>
      <c r="N46" s="1">
        <f>$A46</f>
        <v>79.32778541549101</v>
      </c>
    </row>
    <row r="47" spans="1:15" ht="15.75">
      <c r="A47" s="1">
        <v>40.48871772997764</v>
      </c>
      <c r="B47" s="2">
        <v>8000</v>
      </c>
      <c r="D47" s="3">
        <f t="shared" si="5"/>
        <v>908.1614535542332</v>
      </c>
      <c r="E47" s="3">
        <f t="shared" si="4"/>
        <v>948.6501712842108</v>
      </c>
      <c r="O47" s="1">
        <f>$A47</f>
        <v>40.48871772997764</v>
      </c>
    </row>
    <row r="48" spans="1:16" ht="15.75">
      <c r="A48" s="1">
        <v>66.3013315021095</v>
      </c>
      <c r="B48" s="2">
        <v>8000</v>
      </c>
      <c r="D48" s="3">
        <f t="shared" si="5"/>
        <v>948.6501712842108</v>
      </c>
      <c r="E48" s="3">
        <f t="shared" si="4"/>
        <v>1014.9515027863204</v>
      </c>
      <c r="P48" s="1">
        <f>$A48</f>
        <v>66.3013315021095</v>
      </c>
    </row>
    <row r="49" spans="1:17" ht="15.75">
      <c r="A49" s="1">
        <v>21.68090693751526</v>
      </c>
      <c r="B49" s="2">
        <v>8000</v>
      </c>
      <c r="D49" s="3">
        <f t="shared" si="5"/>
        <v>1014.9515027863204</v>
      </c>
      <c r="E49" s="3">
        <f t="shared" si="4"/>
        <v>1036.6324097238357</v>
      </c>
      <c r="Q49" s="1">
        <f>$A49</f>
        <v>21.68090693751526</v>
      </c>
    </row>
    <row r="50" spans="1:18" ht="15.75">
      <c r="A50" s="1">
        <v>43.16958531401376</v>
      </c>
      <c r="B50" s="2">
        <v>8000</v>
      </c>
      <c r="D50" s="3">
        <f t="shared" si="5"/>
        <v>1036.6324097238357</v>
      </c>
      <c r="E50" s="3">
        <f t="shared" si="4"/>
        <v>1079.8019950378496</v>
      </c>
      <c r="R50" s="1">
        <f>$A50</f>
        <v>43.16958531401376</v>
      </c>
    </row>
    <row r="51" spans="1:9" ht="15.75">
      <c r="A51" s="1">
        <v>110.69618280106955</v>
      </c>
      <c r="B51" s="2">
        <v>8000</v>
      </c>
      <c r="D51" s="3">
        <f t="shared" si="5"/>
        <v>1079.8019950378496</v>
      </c>
      <c r="E51" s="3">
        <f t="shared" si="4"/>
        <v>1190.4981778389192</v>
      </c>
      <c r="I51" s="1">
        <f>$A51</f>
        <v>110.69618280106955</v>
      </c>
    </row>
    <row r="52" spans="1:10" ht="15.75">
      <c r="A52" s="1">
        <v>2.705231728182478</v>
      </c>
      <c r="B52" s="2">
        <v>9000</v>
      </c>
      <c r="D52" s="3">
        <f t="shared" si="5"/>
        <v>1190.4981778389192</v>
      </c>
      <c r="E52" s="3">
        <f t="shared" si="4"/>
        <v>1193.2034095671017</v>
      </c>
      <c r="J52" s="1">
        <f>$A52</f>
        <v>2.705231728182478</v>
      </c>
    </row>
    <row r="53" spans="1:11" ht="15.75">
      <c r="A53" s="1">
        <v>25.365202930685562</v>
      </c>
      <c r="B53" s="2">
        <v>9000</v>
      </c>
      <c r="D53" s="3">
        <f t="shared" si="5"/>
        <v>1193.2034095671017</v>
      </c>
      <c r="E53" s="3">
        <f t="shared" si="4"/>
        <v>1218.5686124977874</v>
      </c>
      <c r="K53" s="1">
        <f>$A53</f>
        <v>25.365202930685562</v>
      </c>
    </row>
    <row r="54" spans="1:12" ht="15.75">
      <c r="A54" s="1">
        <v>4.872220513024221</v>
      </c>
      <c r="B54" s="2">
        <v>9000</v>
      </c>
      <c r="D54" s="3">
        <f t="shared" si="5"/>
        <v>1218.5686124977874</v>
      </c>
      <c r="E54" s="3">
        <f t="shared" si="4"/>
        <v>1223.4408330108117</v>
      </c>
      <c r="L54" s="1">
        <f>$A54</f>
        <v>4.872220513024221</v>
      </c>
    </row>
    <row r="55" spans="1:13" ht="15.75">
      <c r="A55" s="1">
        <v>36.099560462823966</v>
      </c>
      <c r="B55" s="2">
        <v>9000</v>
      </c>
      <c r="D55" s="3">
        <f t="shared" si="5"/>
        <v>1223.4408330108117</v>
      </c>
      <c r="E55" s="3">
        <f t="shared" si="4"/>
        <v>1259.5403934736357</v>
      </c>
      <c r="M55" s="1">
        <f>$A55</f>
        <v>36.099560462823966</v>
      </c>
    </row>
    <row r="56" spans="1:14" ht="15.75">
      <c r="A56" s="1">
        <v>18.511980919688998</v>
      </c>
      <c r="B56" s="2">
        <v>9000</v>
      </c>
      <c r="D56" s="3">
        <f t="shared" si="5"/>
        <v>1259.5403934736357</v>
      </c>
      <c r="E56" s="3">
        <f t="shared" si="4"/>
        <v>1278.0523743933247</v>
      </c>
      <c r="N56" s="1">
        <f>$A56</f>
        <v>18.511980919688998</v>
      </c>
    </row>
    <row r="57" spans="1:15" ht="15.75">
      <c r="A57" s="1">
        <v>116.12256144368271</v>
      </c>
      <c r="B57" s="2">
        <v>9000</v>
      </c>
      <c r="D57" s="3">
        <f t="shared" si="5"/>
        <v>1278.0523743933247</v>
      </c>
      <c r="E57" s="3">
        <f t="shared" si="4"/>
        <v>1394.1749358370075</v>
      </c>
      <c r="O57" s="1">
        <f>$A57</f>
        <v>116.12256144368271</v>
      </c>
    </row>
    <row r="58" spans="1:16" ht="15.75">
      <c r="A58" s="1">
        <v>49.6430175975657</v>
      </c>
      <c r="B58" s="2">
        <v>9000</v>
      </c>
      <c r="D58" s="3">
        <f t="shared" si="5"/>
        <v>1394.1749358370075</v>
      </c>
      <c r="E58" s="3">
        <f t="shared" si="4"/>
        <v>1443.8179534345732</v>
      </c>
      <c r="P58" s="1">
        <f>$A58</f>
        <v>49.6430175975657</v>
      </c>
    </row>
    <row r="59" spans="1:17" ht="15.75">
      <c r="A59" s="1">
        <v>9.048943603314962</v>
      </c>
      <c r="B59" s="2">
        <v>10000</v>
      </c>
      <c r="D59" s="3">
        <f t="shared" si="5"/>
        <v>1443.8179534345732</v>
      </c>
      <c r="E59" s="3">
        <f t="shared" si="4"/>
        <v>1452.866897037888</v>
      </c>
      <c r="Q59" s="1">
        <f>$A59</f>
        <v>9.048943603314962</v>
      </c>
    </row>
    <row r="60" spans="1:18" ht="15.75">
      <c r="A60" s="1">
        <v>11.114381449588988</v>
      </c>
      <c r="B60" s="2">
        <v>10000</v>
      </c>
      <c r="D60" s="3">
        <f t="shared" si="5"/>
        <v>1452.866897037888</v>
      </c>
      <c r="E60" s="3">
        <f t="shared" si="4"/>
        <v>1463.981278487477</v>
      </c>
      <c r="R60" s="1">
        <f>$A60</f>
        <v>11.114381449588988</v>
      </c>
    </row>
    <row r="61" spans="1:9" ht="15.75">
      <c r="A61" s="1">
        <v>4.996937344107633</v>
      </c>
      <c r="B61" s="2">
        <v>11000</v>
      </c>
      <c r="D61" s="3">
        <f t="shared" si="5"/>
        <v>1463.981278487477</v>
      </c>
      <c r="E61" s="3">
        <f t="shared" si="4"/>
        <v>1468.9782158315847</v>
      </c>
      <c r="I61" s="1">
        <f>$A61</f>
        <v>4.996937344107633</v>
      </c>
    </row>
    <row r="62" spans="1:10" ht="15.75">
      <c r="A62" s="1">
        <v>6.856806036160729</v>
      </c>
      <c r="B62" s="2">
        <v>11000</v>
      </c>
      <c r="D62" s="3">
        <f t="shared" si="5"/>
        <v>1468.9782158315847</v>
      </c>
      <c r="E62" s="3">
        <f t="shared" si="4"/>
        <v>1475.8350218677456</v>
      </c>
      <c r="J62" s="1">
        <f>$A62</f>
        <v>6.856806036160729</v>
      </c>
    </row>
    <row r="63" spans="1:11" ht="15.75">
      <c r="A63" s="1">
        <v>4.011399052435074</v>
      </c>
      <c r="B63" s="2">
        <v>11000</v>
      </c>
      <c r="D63" s="3">
        <f t="shared" si="5"/>
        <v>1475.8350218677456</v>
      </c>
      <c r="E63" s="3">
        <f t="shared" si="4"/>
        <v>1479.8464209201807</v>
      </c>
      <c r="K63" s="1">
        <f>$A63</f>
        <v>4.011399052435074</v>
      </c>
    </row>
    <row r="64" spans="1:12" ht="15.75">
      <c r="A64" s="1">
        <v>12.481441918636172</v>
      </c>
      <c r="B64" s="2">
        <v>11000</v>
      </c>
      <c r="D64" s="3">
        <f t="shared" si="5"/>
        <v>1479.8464209201807</v>
      </c>
      <c r="E64" s="3">
        <f t="shared" si="4"/>
        <v>1492.3278628388168</v>
      </c>
      <c r="L64" s="1">
        <f>$A64</f>
        <v>12.481441918636172</v>
      </c>
    </row>
    <row r="65" spans="1:13" ht="15.75">
      <c r="A65" s="1">
        <v>18.396915508042976</v>
      </c>
      <c r="B65" s="2">
        <v>11000</v>
      </c>
      <c r="D65" s="3">
        <f t="shared" si="5"/>
        <v>1492.3278628388168</v>
      </c>
      <c r="E65" s="3">
        <f t="shared" si="4"/>
        <v>1510.7247783468597</v>
      </c>
      <c r="M65" s="1">
        <f>$A65</f>
        <v>18.396915508042976</v>
      </c>
    </row>
    <row r="66" spans="1:14" ht="15.75">
      <c r="A66" s="1">
        <v>2.5188775636643874</v>
      </c>
      <c r="B66" s="2">
        <v>11000</v>
      </c>
      <c r="D66" s="3">
        <f t="shared" si="5"/>
        <v>1510.7247783468597</v>
      </c>
      <c r="E66" s="3">
        <f t="shared" si="4"/>
        <v>1513.243655910524</v>
      </c>
      <c r="N66" s="1">
        <f>$A66</f>
        <v>2.5188775636643874</v>
      </c>
    </row>
    <row r="67" spans="1:15" ht="15.75">
      <c r="A67" s="1">
        <v>31.600296630913487</v>
      </c>
      <c r="B67" s="2">
        <v>11000</v>
      </c>
      <c r="D67" s="3">
        <f t="shared" si="5"/>
        <v>1513.243655910524</v>
      </c>
      <c r="E67" s="3">
        <f t="shared" si="4"/>
        <v>1544.8439525414376</v>
      </c>
      <c r="O67" s="1">
        <f>$A67</f>
        <v>31.600296630913487</v>
      </c>
    </row>
    <row r="68" spans="1:16" ht="15.75">
      <c r="A68" s="1">
        <v>25.972819712067537</v>
      </c>
      <c r="B68" s="2">
        <v>11000</v>
      </c>
      <c r="D68" s="3">
        <f t="shared" si="5"/>
        <v>1544.8439525414376</v>
      </c>
      <c r="E68" s="3">
        <f t="shared" si="4"/>
        <v>1570.8167722535052</v>
      </c>
      <c r="P68" s="1">
        <f>$A68</f>
        <v>25.972819712067537</v>
      </c>
    </row>
    <row r="69" spans="1:17" ht="15.75">
      <c r="A69" s="1">
        <v>3.7270725608753357</v>
      </c>
      <c r="B69" s="2">
        <v>12000</v>
      </c>
      <c r="D69" s="3">
        <f t="shared" si="5"/>
        <v>1570.8167722535052</v>
      </c>
      <c r="E69" s="3">
        <f t="shared" si="4"/>
        <v>1574.5438448143805</v>
      </c>
      <c r="Q69" s="1">
        <f>$A69</f>
        <v>3.7270725608753357</v>
      </c>
    </row>
    <row r="70" spans="1:18" ht="15.75">
      <c r="A70" s="1">
        <v>3.1318616254474003</v>
      </c>
      <c r="B70" s="2">
        <v>12000</v>
      </c>
      <c r="D70" s="3">
        <f t="shared" si="5"/>
        <v>1574.5438448143805</v>
      </c>
      <c r="E70" s="3">
        <f t="shared" si="4"/>
        <v>1577.6757064398278</v>
      </c>
      <c r="R70" s="1">
        <f>$A70</f>
        <v>3.1318616254474003</v>
      </c>
    </row>
    <row r="71" spans="1:9" ht="15.75">
      <c r="A71" s="1">
        <v>5.976098187848507</v>
      </c>
      <c r="B71" s="2">
        <v>12000</v>
      </c>
      <c r="D71" s="3">
        <f t="shared" si="5"/>
        <v>1577.6757064398278</v>
      </c>
      <c r="E71" s="3">
        <f t="shared" si="4"/>
        <v>1583.6518046276763</v>
      </c>
      <c r="I71" s="1">
        <f>$A71</f>
        <v>5.976098187848507</v>
      </c>
    </row>
    <row r="72" spans="1:10" ht="15.75">
      <c r="A72" s="1">
        <v>6.486586282934642</v>
      </c>
      <c r="B72" s="2">
        <v>12000</v>
      </c>
      <c r="D72" s="3">
        <f t="shared" si="5"/>
        <v>1583.6518046276763</v>
      </c>
      <c r="E72" s="3">
        <f t="shared" si="4"/>
        <v>1590.138390910611</v>
      </c>
      <c r="J72" s="1">
        <f>$A72</f>
        <v>6.486586282934642</v>
      </c>
    </row>
    <row r="73" spans="1:11" ht="15.75">
      <c r="A73" s="1">
        <v>3.0149960532329794</v>
      </c>
      <c r="B73" s="2">
        <v>12000</v>
      </c>
      <c r="D73" s="3">
        <f t="shared" si="5"/>
        <v>1590.138390910611</v>
      </c>
      <c r="E73" s="3">
        <f t="shared" si="4"/>
        <v>1593.153386963844</v>
      </c>
      <c r="K73" s="1">
        <f>$A73</f>
        <v>3.0149960532329794</v>
      </c>
    </row>
    <row r="74" spans="1:12" ht="15.75">
      <c r="A74" s="1">
        <v>23.324708920995445</v>
      </c>
      <c r="B74" s="2">
        <v>12000</v>
      </c>
      <c r="D74" s="3">
        <f t="shared" si="5"/>
        <v>1593.153386963844</v>
      </c>
      <c r="E74" s="3">
        <f t="shared" si="4"/>
        <v>1616.4780958848394</v>
      </c>
      <c r="L74" s="1">
        <f>$A74</f>
        <v>23.324708920995445</v>
      </c>
    </row>
    <row r="75" spans="1:13" ht="15.75">
      <c r="A75" s="1">
        <v>19.284249646480458</v>
      </c>
      <c r="B75" s="2">
        <v>12000</v>
      </c>
      <c r="D75" s="3">
        <f t="shared" si="5"/>
        <v>1616.4780958848394</v>
      </c>
      <c r="E75" s="3">
        <f aca="true" t="shared" si="6" ref="E75:E106">A75+D75</f>
        <v>1635.7623455313199</v>
      </c>
      <c r="M75" s="1">
        <f>$A75</f>
        <v>19.284249646480458</v>
      </c>
    </row>
    <row r="76" spans="1:14" ht="15.75">
      <c r="A76" s="1">
        <v>1.9445123937015636</v>
      </c>
      <c r="B76" s="2">
        <v>13000</v>
      </c>
      <c r="D76" s="3">
        <f aca="true" t="shared" si="7" ref="D76:D107">A75+D75</f>
        <v>1635.7623455313199</v>
      </c>
      <c r="E76" s="3">
        <f t="shared" si="6"/>
        <v>1637.7068579250215</v>
      </c>
      <c r="N76" s="1">
        <f>$A76</f>
        <v>1.9445123937015636</v>
      </c>
    </row>
    <row r="77" spans="1:15" ht="15.75">
      <c r="A77" s="1">
        <v>2.188073006730076</v>
      </c>
      <c r="B77" s="2">
        <v>13000</v>
      </c>
      <c r="D77" s="3">
        <f t="shared" si="7"/>
        <v>1637.7068579250215</v>
      </c>
      <c r="E77" s="3">
        <f t="shared" si="6"/>
        <v>1639.8949309317516</v>
      </c>
      <c r="O77" s="1">
        <f>$A77</f>
        <v>2.188073006730076</v>
      </c>
    </row>
    <row r="78" spans="1:16" ht="15.75">
      <c r="A78" s="1">
        <v>6.6309687198053275</v>
      </c>
      <c r="B78" s="2">
        <v>13000</v>
      </c>
      <c r="D78" s="3">
        <f t="shared" si="7"/>
        <v>1639.8949309317516</v>
      </c>
      <c r="E78" s="3">
        <f t="shared" si="6"/>
        <v>1646.525899651557</v>
      </c>
      <c r="P78" s="1">
        <f>$A78</f>
        <v>6.6309687198053275</v>
      </c>
    </row>
    <row r="79" spans="1:17" ht="15.75">
      <c r="A79" s="1">
        <v>6.74667827175694</v>
      </c>
      <c r="B79" s="2">
        <v>13000</v>
      </c>
      <c r="D79" s="3">
        <f t="shared" si="7"/>
        <v>1646.525899651557</v>
      </c>
      <c r="E79" s="3">
        <f t="shared" si="6"/>
        <v>1653.272577923314</v>
      </c>
      <c r="Q79" s="1">
        <f>$A79</f>
        <v>6.74667827175694</v>
      </c>
    </row>
    <row r="80" spans="1:18" ht="15.75">
      <c r="A80" s="1">
        <v>47.858708459295464</v>
      </c>
      <c r="B80" s="2">
        <v>13000</v>
      </c>
      <c r="D80" s="3">
        <f t="shared" si="7"/>
        <v>1653.272577923314</v>
      </c>
      <c r="E80" s="3">
        <f t="shared" si="6"/>
        <v>1701.1312863826095</v>
      </c>
      <c r="R80" s="1">
        <f>$A80</f>
        <v>47.858708459295464</v>
      </c>
    </row>
    <row r="81" spans="1:9" ht="15.75">
      <c r="A81" s="1">
        <v>47.00385534635915</v>
      </c>
      <c r="B81" s="2">
        <v>13000</v>
      </c>
      <c r="D81" s="3">
        <f t="shared" si="7"/>
        <v>1701.1312863826095</v>
      </c>
      <c r="E81" s="3">
        <f t="shared" si="6"/>
        <v>1748.1351417289686</v>
      </c>
      <c r="I81" s="1">
        <f>$A81</f>
        <v>47.00385534635915</v>
      </c>
    </row>
    <row r="82" spans="1:10" ht="15.75">
      <c r="A82" s="1">
        <v>7.483707287840042</v>
      </c>
      <c r="B82" s="2">
        <v>13000</v>
      </c>
      <c r="D82" s="3">
        <f t="shared" si="7"/>
        <v>1748.1351417289686</v>
      </c>
      <c r="E82" s="3">
        <f t="shared" si="6"/>
        <v>1755.6188490168086</v>
      </c>
      <c r="J82" s="1">
        <f>$A82</f>
        <v>7.483707287840042</v>
      </c>
    </row>
    <row r="83" spans="1:11" ht="15.75">
      <c r="A83" s="1">
        <v>0.7187349212812114</v>
      </c>
      <c r="B83" s="2">
        <v>14000</v>
      </c>
      <c r="D83" s="3">
        <f t="shared" si="7"/>
        <v>1755.6188490168086</v>
      </c>
      <c r="E83" s="3">
        <f t="shared" si="6"/>
        <v>1756.3375839380897</v>
      </c>
      <c r="K83" s="1">
        <f>$A83</f>
        <v>0.7187349212812114</v>
      </c>
    </row>
    <row r="84" spans="1:12" ht="15.75">
      <c r="A84" s="1">
        <v>0.3934947257237014</v>
      </c>
      <c r="B84" s="2">
        <v>14000</v>
      </c>
      <c r="D84" s="3">
        <f t="shared" si="7"/>
        <v>1756.3375839380897</v>
      </c>
      <c r="E84" s="3">
        <f t="shared" si="6"/>
        <v>1756.7310786638134</v>
      </c>
      <c r="L84" s="1">
        <f>$A84</f>
        <v>0.3934947257237014</v>
      </c>
    </row>
    <row r="85" spans="1:13" ht="15.75">
      <c r="A85" s="1">
        <v>12.281919966180645</v>
      </c>
      <c r="B85" s="2">
        <v>14000</v>
      </c>
      <c r="D85" s="3">
        <f t="shared" si="7"/>
        <v>1756.7310786638134</v>
      </c>
      <c r="E85" s="3">
        <f t="shared" si="6"/>
        <v>1769.012998629994</v>
      </c>
      <c r="M85" s="1">
        <f>$A85</f>
        <v>12.281919966180645</v>
      </c>
    </row>
    <row r="86" spans="1:14" ht="15.75">
      <c r="A86" s="1">
        <v>3.2268549210047963</v>
      </c>
      <c r="B86" s="2">
        <v>14000</v>
      </c>
      <c r="D86" s="3">
        <f t="shared" si="7"/>
        <v>1769.012998629994</v>
      </c>
      <c r="E86" s="3">
        <f t="shared" si="6"/>
        <v>1772.2398535509988</v>
      </c>
      <c r="N86" s="1">
        <f>$A86</f>
        <v>3.2268549210047963</v>
      </c>
    </row>
    <row r="87" spans="1:15" ht="15.75">
      <c r="A87" s="1">
        <v>10.828532870284787</v>
      </c>
      <c r="B87" s="2">
        <v>14000</v>
      </c>
      <c r="D87" s="3">
        <f t="shared" si="7"/>
        <v>1772.2398535509988</v>
      </c>
      <c r="E87" s="3">
        <f t="shared" si="6"/>
        <v>1783.0683864212835</v>
      </c>
      <c r="O87" s="1">
        <f>$A87</f>
        <v>10.828532870284787</v>
      </c>
    </row>
    <row r="88" spans="1:16" ht="15.75">
      <c r="A88" s="1">
        <v>45.9300216562722</v>
      </c>
      <c r="B88" s="2">
        <v>14000</v>
      </c>
      <c r="D88" s="3">
        <f t="shared" si="7"/>
        <v>1783.0683864212835</v>
      </c>
      <c r="E88" s="3">
        <f t="shared" si="6"/>
        <v>1828.9984080775557</v>
      </c>
      <c r="P88" s="1">
        <f>$A88</f>
        <v>45.9300216562722</v>
      </c>
    </row>
    <row r="89" spans="1:17" ht="15.75">
      <c r="A89" s="1">
        <v>135.30335690334866</v>
      </c>
      <c r="B89" s="2">
        <v>14000</v>
      </c>
      <c r="D89" s="3">
        <f t="shared" si="7"/>
        <v>1828.9984080775557</v>
      </c>
      <c r="E89" s="3">
        <f t="shared" si="6"/>
        <v>1964.3017649809044</v>
      </c>
      <c r="Q89" s="1">
        <f>$A89</f>
        <v>135.30335690334866</v>
      </c>
    </row>
    <row r="90" spans="1:18" ht="15.75">
      <c r="A90" s="1">
        <v>9.731220490730655</v>
      </c>
      <c r="B90" s="2">
        <v>15000</v>
      </c>
      <c r="D90" s="3">
        <f t="shared" si="7"/>
        <v>1964.3017649809044</v>
      </c>
      <c r="E90" s="3">
        <f t="shared" si="6"/>
        <v>1974.0329854716351</v>
      </c>
      <c r="R90" s="1">
        <f>$A90</f>
        <v>9.731220490730655</v>
      </c>
    </row>
    <row r="91" spans="1:9" ht="15.75">
      <c r="A91" s="1">
        <v>26.49609263078725</v>
      </c>
      <c r="B91" s="2">
        <v>15000</v>
      </c>
      <c r="D91" s="3">
        <f t="shared" si="7"/>
        <v>1974.0329854716351</v>
      </c>
      <c r="E91" s="3">
        <f t="shared" si="6"/>
        <v>2000.5290781024223</v>
      </c>
      <c r="I91" s="1">
        <f>$A91</f>
        <v>26.49609263078725</v>
      </c>
    </row>
    <row r="92" spans="1:10" ht="15.75">
      <c r="A92" s="1">
        <v>35.94518659224683</v>
      </c>
      <c r="B92" s="2">
        <v>15000</v>
      </c>
      <c r="D92" s="3">
        <f t="shared" si="7"/>
        <v>2000.5290781024223</v>
      </c>
      <c r="E92" s="3">
        <f t="shared" si="6"/>
        <v>2036.474264694669</v>
      </c>
      <c r="J92" s="1">
        <f>$A92</f>
        <v>35.94518659224683</v>
      </c>
    </row>
    <row r="93" spans="1:11" ht="15.75">
      <c r="A93" s="1">
        <v>32.53951107371427</v>
      </c>
      <c r="B93" s="2">
        <v>15000</v>
      </c>
      <c r="D93" s="3">
        <f t="shared" si="7"/>
        <v>2036.474264694669</v>
      </c>
      <c r="E93" s="3">
        <f t="shared" si="6"/>
        <v>2069.0137757683833</v>
      </c>
      <c r="K93" s="1">
        <f>$A93</f>
        <v>32.53951107371427</v>
      </c>
    </row>
    <row r="94" spans="1:12" ht="15.75">
      <c r="A94" s="1">
        <v>5.942698955515903</v>
      </c>
      <c r="B94" s="2">
        <v>15000</v>
      </c>
      <c r="D94" s="3">
        <f t="shared" si="7"/>
        <v>2069.0137757683833</v>
      </c>
      <c r="E94" s="3">
        <f t="shared" si="6"/>
        <v>2074.956474723899</v>
      </c>
      <c r="L94" s="1">
        <f>$A94</f>
        <v>5.942698955515903</v>
      </c>
    </row>
    <row r="95" spans="1:13" ht="15.75">
      <c r="A95" s="1">
        <v>291.14964852620415</v>
      </c>
      <c r="B95" s="2">
        <v>15000</v>
      </c>
      <c r="D95" s="3">
        <f t="shared" si="7"/>
        <v>2074.956474723899</v>
      </c>
      <c r="E95" s="3">
        <f t="shared" si="6"/>
        <v>2366.1061232501033</v>
      </c>
      <c r="M95" s="1">
        <f>$A95</f>
        <v>291.14964852620415</v>
      </c>
    </row>
    <row r="96" spans="1:14" ht="15.75">
      <c r="A96" s="1">
        <v>0.79649867714663</v>
      </c>
      <c r="B96" s="2">
        <v>16000</v>
      </c>
      <c r="D96" s="3">
        <f t="shared" si="7"/>
        <v>2366.1061232501033</v>
      </c>
      <c r="E96" s="3">
        <f t="shared" si="6"/>
        <v>2366.90262192725</v>
      </c>
      <c r="N96" s="1">
        <f>$A96</f>
        <v>0.79649867714663</v>
      </c>
    </row>
    <row r="97" spans="1:15" ht="15.75">
      <c r="A97" s="1">
        <v>5.221862130357744</v>
      </c>
      <c r="B97" s="2">
        <v>16000</v>
      </c>
      <c r="D97" s="3">
        <f t="shared" si="7"/>
        <v>2366.90262192725</v>
      </c>
      <c r="E97" s="3">
        <f t="shared" si="6"/>
        <v>2372.124484057608</v>
      </c>
      <c r="O97" s="1">
        <f>$A97</f>
        <v>5.221862130357744</v>
      </c>
    </row>
    <row r="98" spans="1:16" ht="15.75">
      <c r="A98" s="1">
        <v>6.261983452942807</v>
      </c>
      <c r="B98" s="2">
        <v>16000</v>
      </c>
      <c r="D98" s="3">
        <f t="shared" si="7"/>
        <v>2372.124484057608</v>
      </c>
      <c r="E98" s="3">
        <f t="shared" si="6"/>
        <v>2378.3864675105506</v>
      </c>
      <c r="P98" s="1">
        <f>$A98</f>
        <v>6.261983452942807</v>
      </c>
    </row>
    <row r="99" spans="1:17" ht="15.75">
      <c r="A99" s="1">
        <v>6.1346986077404875</v>
      </c>
      <c r="B99" s="2">
        <v>16000</v>
      </c>
      <c r="D99" s="3">
        <f t="shared" si="7"/>
        <v>2378.3864675105506</v>
      </c>
      <c r="E99" s="3">
        <f t="shared" si="6"/>
        <v>2384.521166118291</v>
      </c>
      <c r="Q99" s="1">
        <f>$A99</f>
        <v>6.1346986077404875</v>
      </c>
    </row>
    <row r="100" spans="1:18" ht="15.75">
      <c r="A100" s="1">
        <v>15.315775882039627</v>
      </c>
      <c r="B100" s="2">
        <v>16000</v>
      </c>
      <c r="D100" s="3">
        <f t="shared" si="7"/>
        <v>2384.521166118291</v>
      </c>
      <c r="E100" s="3">
        <f t="shared" si="6"/>
        <v>2399.836942000331</v>
      </c>
      <c r="R100" s="1">
        <f>$A100</f>
        <v>15.315775882039627</v>
      </c>
    </row>
    <row r="101" spans="1:9" ht="15.75">
      <c r="A101" s="1">
        <v>35.66960644819008</v>
      </c>
      <c r="B101" s="2">
        <v>16000</v>
      </c>
      <c r="D101" s="3">
        <f t="shared" si="7"/>
        <v>2399.836942000331</v>
      </c>
      <c r="E101" s="3">
        <f t="shared" si="6"/>
        <v>2435.5065484485212</v>
      </c>
      <c r="I101" s="1">
        <f>$A101</f>
        <v>35.66960644819008</v>
      </c>
    </row>
    <row r="102" spans="1:10" ht="15.75">
      <c r="A102" s="1">
        <v>0.681521204298795</v>
      </c>
      <c r="B102" s="2">
        <v>17000</v>
      </c>
      <c r="D102" s="3">
        <f t="shared" si="7"/>
        <v>2435.5065484485212</v>
      </c>
      <c r="E102" s="3">
        <f t="shared" si="6"/>
        <v>2436.18806965282</v>
      </c>
      <c r="J102" s="1">
        <f>$A102</f>
        <v>0.681521204298795</v>
      </c>
    </row>
    <row r="103" spans="1:11" ht="15.75">
      <c r="A103" s="1">
        <v>1.6141965690549933</v>
      </c>
      <c r="B103" s="2">
        <v>17000</v>
      </c>
      <c r="D103" s="3">
        <f t="shared" si="7"/>
        <v>2436.18806965282</v>
      </c>
      <c r="E103" s="3">
        <f t="shared" si="6"/>
        <v>2437.802266221875</v>
      </c>
      <c r="K103" s="1">
        <f>$A103</f>
        <v>1.6141965690549933</v>
      </c>
    </row>
    <row r="104" spans="1:12" ht="15.75">
      <c r="A104" s="1">
        <v>8.516779079722706</v>
      </c>
      <c r="B104" s="2">
        <v>17000</v>
      </c>
      <c r="D104" s="3">
        <f t="shared" si="7"/>
        <v>2437.802266221875</v>
      </c>
      <c r="E104" s="3">
        <f t="shared" si="6"/>
        <v>2446.3190453015977</v>
      </c>
      <c r="L104" s="1">
        <f>$A104</f>
        <v>8.516779079722706</v>
      </c>
    </row>
    <row r="105" spans="1:13" ht="15.75">
      <c r="A105" s="1">
        <v>7.716893332006496</v>
      </c>
      <c r="B105" s="2">
        <v>17000</v>
      </c>
      <c r="D105" s="3">
        <f t="shared" si="7"/>
        <v>2446.3190453015977</v>
      </c>
      <c r="E105" s="3">
        <f t="shared" si="6"/>
        <v>2454.035938633604</v>
      </c>
      <c r="M105" s="1">
        <f>$A105</f>
        <v>7.716893332006496</v>
      </c>
    </row>
    <row r="106" spans="1:14" ht="15.75">
      <c r="A106" s="1">
        <v>73.84068113194523</v>
      </c>
      <c r="B106" s="2">
        <v>17000</v>
      </c>
      <c r="D106" s="3">
        <f t="shared" si="7"/>
        <v>2454.035938633604</v>
      </c>
      <c r="E106" s="3">
        <f t="shared" si="6"/>
        <v>2527.876619765549</v>
      </c>
      <c r="N106" s="1">
        <f>$A106</f>
        <v>73.84068113194523</v>
      </c>
    </row>
    <row r="107" spans="1:15" ht="15.75">
      <c r="A107" s="1">
        <v>67.80563781857876</v>
      </c>
      <c r="B107" s="2">
        <v>17000</v>
      </c>
      <c r="D107" s="3">
        <f t="shared" si="7"/>
        <v>2527.876619765549</v>
      </c>
      <c r="E107" s="3">
        <f aca="true" t="shared" si="8" ref="E107:E138">A107+D107</f>
        <v>2595.682257584128</v>
      </c>
      <c r="O107" s="1">
        <f>$A107</f>
        <v>67.80563781857876</v>
      </c>
    </row>
    <row r="108" spans="1:16" ht="15.75">
      <c r="A108" s="1">
        <v>7.124499316127177</v>
      </c>
      <c r="B108" s="2">
        <v>17000</v>
      </c>
      <c r="D108" s="3">
        <f aca="true" t="shared" si="9" ref="D108:D139">A107+D107</f>
        <v>2595.682257584128</v>
      </c>
      <c r="E108" s="3">
        <f t="shared" si="8"/>
        <v>2602.806756900255</v>
      </c>
      <c r="P108" s="1">
        <f>$A108</f>
        <v>7.124499316127177</v>
      </c>
    </row>
    <row r="109" spans="1:17" ht="15.75">
      <c r="A109" s="1">
        <v>91.4721144611713</v>
      </c>
      <c r="B109" s="2">
        <v>17000</v>
      </c>
      <c r="D109" s="3">
        <f t="shared" si="9"/>
        <v>2602.806756900255</v>
      </c>
      <c r="E109" s="3">
        <f t="shared" si="8"/>
        <v>2694.2788713614264</v>
      </c>
      <c r="Q109" s="1">
        <f>$A109</f>
        <v>91.4721144611713</v>
      </c>
    </row>
    <row r="110" spans="1:18" ht="15.75">
      <c r="A110" s="1">
        <v>141.87520144869174</v>
      </c>
      <c r="B110" s="2">
        <v>17000</v>
      </c>
      <c r="D110" s="3">
        <f t="shared" si="9"/>
        <v>2694.2788713614264</v>
      </c>
      <c r="E110" s="3">
        <f t="shared" si="8"/>
        <v>2836.154072810118</v>
      </c>
      <c r="R110" s="1">
        <f>$A110</f>
        <v>141.87520144869174</v>
      </c>
    </row>
    <row r="111" spans="1:9" ht="15.75">
      <c r="A111" s="1">
        <v>3.531112952393475</v>
      </c>
      <c r="B111" s="2">
        <v>18000</v>
      </c>
      <c r="D111" s="3">
        <f t="shared" si="9"/>
        <v>2836.154072810118</v>
      </c>
      <c r="E111" s="3">
        <f t="shared" si="8"/>
        <v>2839.6851857625115</v>
      </c>
      <c r="I111" s="1">
        <f>$A111</f>
        <v>3.531112952393475</v>
      </c>
    </row>
    <row r="112" spans="1:10" ht="15.75">
      <c r="A112" s="1">
        <v>4.1917480198329455</v>
      </c>
      <c r="B112" s="2">
        <v>18000</v>
      </c>
      <c r="D112" s="3">
        <f t="shared" si="9"/>
        <v>2839.6851857625115</v>
      </c>
      <c r="E112" s="3">
        <f t="shared" si="8"/>
        <v>2843.8769337823446</v>
      </c>
      <c r="J112" s="1">
        <f>$A112</f>
        <v>4.1917480198329455</v>
      </c>
    </row>
    <row r="113" spans="1:11" ht="15.75">
      <c r="A113" s="1">
        <v>3.594016808585606</v>
      </c>
      <c r="B113" s="2">
        <v>18000</v>
      </c>
      <c r="D113" s="3">
        <f t="shared" si="9"/>
        <v>2843.8769337823446</v>
      </c>
      <c r="E113" s="3">
        <f t="shared" si="8"/>
        <v>2847.4709505909304</v>
      </c>
      <c r="K113" s="1">
        <f>$A113</f>
        <v>3.594016808585606</v>
      </c>
    </row>
    <row r="114" spans="1:12" ht="15.75">
      <c r="A114" s="1">
        <v>14.305721245345678</v>
      </c>
      <c r="B114" s="2">
        <v>18000</v>
      </c>
      <c r="D114" s="3">
        <f t="shared" si="9"/>
        <v>2847.4709505909304</v>
      </c>
      <c r="E114" s="3">
        <f t="shared" si="8"/>
        <v>2861.776671836276</v>
      </c>
      <c r="L114" s="1">
        <f>$A114</f>
        <v>14.305721245345678</v>
      </c>
    </row>
    <row r="115" spans="1:13" ht="15.75">
      <c r="A115" s="1">
        <v>0.2548926078241454</v>
      </c>
      <c r="B115" s="2">
        <v>18000</v>
      </c>
      <c r="D115" s="3">
        <f t="shared" si="9"/>
        <v>2861.776671836276</v>
      </c>
      <c r="E115" s="3">
        <f t="shared" si="8"/>
        <v>2862.0315644441002</v>
      </c>
      <c r="M115" s="1">
        <f>$A115</f>
        <v>0.2548926078241454</v>
      </c>
    </row>
    <row r="116" spans="1:14" ht="15.75">
      <c r="A116" s="1">
        <v>2.8886139683354592</v>
      </c>
      <c r="B116" s="2">
        <v>18000</v>
      </c>
      <c r="D116" s="3">
        <f t="shared" si="9"/>
        <v>2862.0315644441002</v>
      </c>
      <c r="E116" s="3">
        <f t="shared" si="8"/>
        <v>2864.9201784124357</v>
      </c>
      <c r="N116" s="1">
        <f>$A116</f>
        <v>2.8886139683354592</v>
      </c>
    </row>
    <row r="117" spans="1:15" ht="15.75">
      <c r="A117" s="1">
        <v>61.7532508209114</v>
      </c>
      <c r="B117" s="2">
        <v>18000</v>
      </c>
      <c r="D117" s="3">
        <f t="shared" si="9"/>
        <v>2864.9201784124357</v>
      </c>
      <c r="E117" s="3">
        <f t="shared" si="8"/>
        <v>2926.673429233347</v>
      </c>
      <c r="O117" s="1">
        <f>$A117</f>
        <v>61.7532508209114</v>
      </c>
    </row>
    <row r="118" spans="1:16" ht="15.75">
      <c r="A118" s="1">
        <v>360.6774038845288</v>
      </c>
      <c r="B118" s="2">
        <v>18000</v>
      </c>
      <c r="D118" s="3">
        <f t="shared" si="9"/>
        <v>2926.673429233347</v>
      </c>
      <c r="E118" s="3">
        <f t="shared" si="8"/>
        <v>3287.350833117876</v>
      </c>
      <c r="P118" s="1">
        <f>$A118</f>
        <v>360.6774038845288</v>
      </c>
    </row>
    <row r="119" spans="1:17" ht="15.75">
      <c r="A119" s="1">
        <v>49.501089005291405</v>
      </c>
      <c r="B119" s="2">
        <v>19000</v>
      </c>
      <c r="D119" s="3">
        <f t="shared" si="9"/>
        <v>3287.350833117876</v>
      </c>
      <c r="E119" s="3">
        <f t="shared" si="8"/>
        <v>3336.8519221231672</v>
      </c>
      <c r="Q119" s="1">
        <f>$A119</f>
        <v>49.501089005291405</v>
      </c>
    </row>
    <row r="120" spans="1:18" ht="15.75">
      <c r="A120" s="1">
        <v>1.9000988080524854</v>
      </c>
      <c r="B120" s="2">
        <v>20000</v>
      </c>
      <c r="D120" s="3">
        <f t="shared" si="9"/>
        <v>3336.8519221231672</v>
      </c>
      <c r="E120" s="3">
        <f t="shared" si="8"/>
        <v>3338.7520209312197</v>
      </c>
      <c r="R120" s="1">
        <f>$A120</f>
        <v>1.9000988080524854</v>
      </c>
    </row>
    <row r="121" spans="1:9" ht="15.75">
      <c r="A121" s="1">
        <v>19.913645374653896</v>
      </c>
      <c r="B121" s="2">
        <v>20000</v>
      </c>
      <c r="D121" s="3">
        <f t="shared" si="9"/>
        <v>3338.7520209312197</v>
      </c>
      <c r="E121" s="3">
        <f t="shared" si="8"/>
        <v>3358.6656663058734</v>
      </c>
      <c r="I121" s="1">
        <f>$A121</f>
        <v>19.913645374653896</v>
      </c>
    </row>
    <row r="122" spans="1:10" ht="15.75">
      <c r="A122" s="1">
        <v>17.689610372513144</v>
      </c>
      <c r="B122" s="2">
        <v>20000</v>
      </c>
      <c r="D122" s="3">
        <f t="shared" si="9"/>
        <v>3358.6656663058734</v>
      </c>
      <c r="E122" s="3">
        <f t="shared" si="8"/>
        <v>3376.3552766783864</v>
      </c>
      <c r="J122" s="1">
        <f>$A122</f>
        <v>17.689610372513144</v>
      </c>
    </row>
    <row r="123" spans="1:11" ht="15.75">
      <c r="A123" s="1">
        <v>52.48155069107994</v>
      </c>
      <c r="B123" s="2">
        <v>20000</v>
      </c>
      <c r="D123" s="3">
        <f t="shared" si="9"/>
        <v>3376.3552766783864</v>
      </c>
      <c r="E123" s="3">
        <f t="shared" si="8"/>
        <v>3428.8368273694664</v>
      </c>
      <c r="K123" s="1">
        <f>$A123</f>
        <v>52.48155069107994</v>
      </c>
    </row>
    <row r="124" spans="1:12" ht="15.75">
      <c r="A124" s="1">
        <v>70.87211354515279</v>
      </c>
      <c r="B124" s="2">
        <v>20000</v>
      </c>
      <c r="D124" s="3">
        <f t="shared" si="9"/>
        <v>3428.8368273694664</v>
      </c>
      <c r="E124" s="3">
        <f t="shared" si="8"/>
        <v>3499.7089409146192</v>
      </c>
      <c r="L124" s="1">
        <f>$A124</f>
        <v>70.87211354515279</v>
      </c>
    </row>
    <row r="125" spans="1:13" ht="15.75">
      <c r="A125" s="1">
        <v>88.02616406356319</v>
      </c>
      <c r="B125" s="2">
        <v>20000</v>
      </c>
      <c r="D125" s="3">
        <f t="shared" si="9"/>
        <v>3499.7089409146192</v>
      </c>
      <c r="E125" s="3">
        <f t="shared" si="8"/>
        <v>3587.7351049781823</v>
      </c>
      <c r="M125" s="1">
        <f>$A125</f>
        <v>88.02616406356319</v>
      </c>
    </row>
    <row r="126" spans="1:14" ht="15.75">
      <c r="A126" s="1">
        <v>3.0374324142398623</v>
      </c>
      <c r="B126" s="2">
        <v>21000</v>
      </c>
      <c r="D126" s="3">
        <f t="shared" si="9"/>
        <v>3587.7351049781823</v>
      </c>
      <c r="E126" s="3">
        <f t="shared" si="8"/>
        <v>3590.7725373924222</v>
      </c>
      <c r="N126" s="1">
        <f>$A126</f>
        <v>3.0374324142398623</v>
      </c>
    </row>
    <row r="127" spans="1:15" ht="15.75">
      <c r="A127" s="1">
        <v>15.098709304127382</v>
      </c>
      <c r="B127" s="2">
        <v>21000</v>
      </c>
      <c r="D127" s="3">
        <f t="shared" si="9"/>
        <v>3590.7725373924222</v>
      </c>
      <c r="E127" s="3">
        <f t="shared" si="8"/>
        <v>3605.8712466965494</v>
      </c>
      <c r="O127" s="1">
        <f>$A127</f>
        <v>15.098709304127382</v>
      </c>
    </row>
    <row r="128" spans="1:16" ht="15.75">
      <c r="A128" s="1">
        <v>10.893436197264734</v>
      </c>
      <c r="B128" s="2">
        <v>21000</v>
      </c>
      <c r="D128" s="3">
        <f t="shared" si="9"/>
        <v>3605.8712466965494</v>
      </c>
      <c r="E128" s="3">
        <f t="shared" si="8"/>
        <v>3616.764682893814</v>
      </c>
      <c r="P128" s="1">
        <f>$A128</f>
        <v>10.893436197264734</v>
      </c>
    </row>
    <row r="129" spans="1:17" ht="15.75">
      <c r="A129" s="1">
        <v>14.980621449442081</v>
      </c>
      <c r="B129" s="2">
        <v>21000</v>
      </c>
      <c r="D129" s="3">
        <f t="shared" si="9"/>
        <v>3616.764682893814</v>
      </c>
      <c r="E129" s="3">
        <f t="shared" si="8"/>
        <v>3631.745304343256</v>
      </c>
      <c r="Q129" s="1">
        <f>$A129</f>
        <v>14.980621449442081</v>
      </c>
    </row>
    <row r="130" spans="1:18" ht="15.75">
      <c r="A130" s="1">
        <v>12.352630080579958</v>
      </c>
      <c r="B130" s="2">
        <v>21000</v>
      </c>
      <c r="D130" s="3">
        <f t="shared" si="9"/>
        <v>3631.745304343256</v>
      </c>
      <c r="E130" s="3">
        <f t="shared" si="8"/>
        <v>3644.0979344238363</v>
      </c>
      <c r="R130" s="1">
        <f>$A130</f>
        <v>12.352630080579958</v>
      </c>
    </row>
    <row r="131" spans="1:9" ht="15.75">
      <c r="A131" s="1">
        <v>19.17366409338393</v>
      </c>
      <c r="B131" s="2">
        <v>21000</v>
      </c>
      <c r="D131" s="3">
        <f t="shared" si="9"/>
        <v>3644.0979344238363</v>
      </c>
      <c r="E131" s="3">
        <f t="shared" si="8"/>
        <v>3663.2715985172204</v>
      </c>
      <c r="I131" s="1">
        <f>$A131</f>
        <v>19.17366409338393</v>
      </c>
    </row>
    <row r="132" spans="1:10" ht="15.75">
      <c r="A132" s="1">
        <v>35.86002958713142</v>
      </c>
      <c r="B132" s="2">
        <v>21000</v>
      </c>
      <c r="D132" s="3">
        <f t="shared" si="9"/>
        <v>3663.2715985172204</v>
      </c>
      <c r="E132" s="3">
        <f t="shared" si="8"/>
        <v>3699.131628104352</v>
      </c>
      <c r="J132" s="1">
        <f>$A132</f>
        <v>35.86002958713142</v>
      </c>
    </row>
    <row r="133" spans="1:11" ht="15.75">
      <c r="A133" s="1">
        <v>75.34558842404643</v>
      </c>
      <c r="B133" s="2">
        <v>21000</v>
      </c>
      <c r="D133" s="3">
        <f t="shared" si="9"/>
        <v>3699.131628104352</v>
      </c>
      <c r="E133" s="3">
        <f t="shared" si="8"/>
        <v>3774.4772165283985</v>
      </c>
      <c r="K133" s="1">
        <f>$A133</f>
        <v>75.34558842404643</v>
      </c>
    </row>
    <row r="134" spans="1:12" ht="15.75">
      <c r="A134" s="1">
        <v>103.07093705944612</v>
      </c>
      <c r="B134" s="2">
        <v>21000</v>
      </c>
      <c r="D134" s="3">
        <f t="shared" si="9"/>
        <v>3774.4772165283985</v>
      </c>
      <c r="E134" s="3">
        <f t="shared" si="8"/>
        <v>3877.5481535878444</v>
      </c>
      <c r="L134" s="1">
        <f>$A134</f>
        <v>103.07093705944612</v>
      </c>
    </row>
    <row r="135" spans="1:13" ht="15.75">
      <c r="A135" s="1">
        <v>214.56802146796974</v>
      </c>
      <c r="B135" s="2">
        <v>21000</v>
      </c>
      <c r="D135" s="3">
        <f t="shared" si="9"/>
        <v>3877.5481535878444</v>
      </c>
      <c r="E135" s="3">
        <f t="shared" si="8"/>
        <v>4092.116175055814</v>
      </c>
      <c r="M135" s="1">
        <f>$A135</f>
        <v>214.56802146796974</v>
      </c>
    </row>
    <row r="136" spans="1:14" ht="15.75">
      <c r="A136" s="1">
        <v>4.334277417697613</v>
      </c>
      <c r="B136" s="2">
        <v>22000</v>
      </c>
      <c r="D136" s="3">
        <f t="shared" si="9"/>
        <v>4092.116175055814</v>
      </c>
      <c r="E136" s="3">
        <f t="shared" si="8"/>
        <v>4096.450452473511</v>
      </c>
      <c r="N136" s="1">
        <f>$A136</f>
        <v>4.334277417697613</v>
      </c>
    </row>
    <row r="137" spans="1:15" ht="15.75">
      <c r="A137" s="1">
        <v>15.229953984651722</v>
      </c>
      <c r="B137" s="2">
        <v>22000</v>
      </c>
      <c r="D137" s="3">
        <f t="shared" si="9"/>
        <v>4096.450452473511</v>
      </c>
      <c r="E137" s="3">
        <f t="shared" si="8"/>
        <v>4111.680406458163</v>
      </c>
      <c r="O137" s="1">
        <f>$A137</f>
        <v>15.229953984651722</v>
      </c>
    </row>
    <row r="138" spans="1:16" ht="15.75">
      <c r="A138" s="1">
        <v>6.6824539770744575</v>
      </c>
      <c r="B138" s="2">
        <v>23000</v>
      </c>
      <c r="D138" s="3">
        <f t="shared" si="9"/>
        <v>4111.680406458163</v>
      </c>
      <c r="E138" s="3">
        <f t="shared" si="8"/>
        <v>4118.362860435237</v>
      </c>
      <c r="P138" s="1">
        <f>$A138</f>
        <v>6.6824539770744575</v>
      </c>
    </row>
    <row r="139" spans="1:17" ht="15.75">
      <c r="A139" s="1">
        <v>154.00418428479662</v>
      </c>
      <c r="B139" s="2">
        <v>23000</v>
      </c>
      <c r="D139" s="3">
        <f t="shared" si="9"/>
        <v>4118.362860435237</v>
      </c>
      <c r="E139" s="3">
        <f aca="true" t="shared" si="10" ref="E139:E168">A139+D139</f>
        <v>4272.367044720034</v>
      </c>
      <c r="Q139" s="1">
        <f>$A139</f>
        <v>154.00418428479662</v>
      </c>
    </row>
    <row r="140" spans="1:18" ht="15.75">
      <c r="A140" s="1">
        <v>0.4637045014370531</v>
      </c>
      <c r="B140" s="2">
        <v>24000</v>
      </c>
      <c r="D140" s="3">
        <f aca="true" t="shared" si="11" ref="D140:D168">A139+D139</f>
        <v>4272.367044720034</v>
      </c>
      <c r="E140" s="3">
        <f t="shared" si="10"/>
        <v>4272.830749221471</v>
      </c>
      <c r="R140" s="1">
        <f>$A140</f>
        <v>0.4637045014370531</v>
      </c>
    </row>
    <row r="141" spans="1:9" ht="15.75">
      <c r="A141" s="1">
        <v>1.1150264517502917</v>
      </c>
      <c r="B141" s="2">
        <v>24000</v>
      </c>
      <c r="D141" s="3">
        <f t="shared" si="11"/>
        <v>4272.830749221471</v>
      </c>
      <c r="E141" s="3">
        <f t="shared" si="10"/>
        <v>4273.945775673221</v>
      </c>
      <c r="I141" s="1">
        <f>$A141</f>
        <v>1.1150264517502917</v>
      </c>
    </row>
    <row r="142" spans="1:10" ht="15.75">
      <c r="A142" s="1">
        <v>6.644048652130028</v>
      </c>
      <c r="B142" s="2">
        <v>24000</v>
      </c>
      <c r="D142" s="3">
        <f t="shared" si="11"/>
        <v>4273.945775673221</v>
      </c>
      <c r="E142" s="3">
        <f t="shared" si="10"/>
        <v>4280.5898243253505</v>
      </c>
      <c r="J142" s="1">
        <f>$A142</f>
        <v>6.644048652130028</v>
      </c>
    </row>
    <row r="143" spans="1:11" ht="15.75">
      <c r="A143" s="1">
        <v>25.999238536602483</v>
      </c>
      <c r="B143" s="2">
        <v>24000</v>
      </c>
      <c r="D143" s="3">
        <f t="shared" si="11"/>
        <v>4280.5898243253505</v>
      </c>
      <c r="E143" s="3">
        <f t="shared" si="10"/>
        <v>4306.589062861953</v>
      </c>
      <c r="K143" s="1">
        <f>$A143</f>
        <v>25.999238536602483</v>
      </c>
    </row>
    <row r="144" spans="1:12" ht="15.75">
      <c r="A144" s="1">
        <v>16.25386651097873</v>
      </c>
      <c r="B144" s="2">
        <v>24000</v>
      </c>
      <c r="D144" s="3">
        <f t="shared" si="11"/>
        <v>4306.589062861953</v>
      </c>
      <c r="E144" s="3">
        <f t="shared" si="10"/>
        <v>4322.842929372931</v>
      </c>
      <c r="L144" s="1">
        <f>$A144</f>
        <v>16.25386651097873</v>
      </c>
    </row>
    <row r="145" spans="1:13" ht="15.75">
      <c r="A145" s="1">
        <v>47.20789631831758</v>
      </c>
      <c r="B145" s="2">
        <v>24000</v>
      </c>
      <c r="D145" s="3">
        <f t="shared" si="11"/>
        <v>4322.842929372931</v>
      </c>
      <c r="E145" s="3">
        <f t="shared" si="10"/>
        <v>4370.050825691249</v>
      </c>
      <c r="M145" s="1">
        <f>$A145</f>
        <v>47.20789631831758</v>
      </c>
    </row>
    <row r="146" spans="1:14" ht="15.75">
      <c r="A146" s="1">
        <v>27.294022051083378</v>
      </c>
      <c r="B146" s="2">
        <v>24000</v>
      </c>
      <c r="D146" s="3">
        <f t="shared" si="11"/>
        <v>4370.050825691249</v>
      </c>
      <c r="E146" s="3">
        <f t="shared" si="10"/>
        <v>4397.344847742333</v>
      </c>
      <c r="N146" s="1">
        <f>$A146</f>
        <v>27.294022051083378</v>
      </c>
    </row>
    <row r="147" spans="1:15" ht="15.75">
      <c r="A147" s="1">
        <v>16.078611887199433</v>
      </c>
      <c r="B147" s="2">
        <v>25000</v>
      </c>
      <c r="D147" s="3">
        <f t="shared" si="11"/>
        <v>4397.344847742333</v>
      </c>
      <c r="E147" s="3">
        <f t="shared" si="10"/>
        <v>4413.423459629532</v>
      </c>
      <c r="O147" s="1">
        <f>$A147</f>
        <v>16.078611887199433</v>
      </c>
    </row>
    <row r="148" spans="1:16" ht="15.75">
      <c r="A148" s="1">
        <v>16.88246333931934</v>
      </c>
      <c r="B148" s="2">
        <v>25000</v>
      </c>
      <c r="D148" s="3">
        <f t="shared" si="11"/>
        <v>4413.423459629532</v>
      </c>
      <c r="E148" s="3">
        <f t="shared" si="10"/>
        <v>4430.3059229688515</v>
      </c>
      <c r="P148" s="1">
        <f>$A148</f>
        <v>16.88246333931934</v>
      </c>
    </row>
    <row r="149" spans="1:17" ht="15.75">
      <c r="A149" s="1">
        <v>28.142146703774205</v>
      </c>
      <c r="B149" s="2">
        <v>25000</v>
      </c>
      <c r="D149" s="3">
        <f t="shared" si="11"/>
        <v>4430.3059229688515</v>
      </c>
      <c r="E149" s="3">
        <f t="shared" si="10"/>
        <v>4458.448069672626</v>
      </c>
      <c r="Q149" s="1">
        <f>$A149</f>
        <v>28.142146703774205</v>
      </c>
    </row>
    <row r="150" spans="1:18" ht="15.75">
      <c r="A150" s="1">
        <v>26.331602666226154</v>
      </c>
      <c r="B150" s="2">
        <v>26000</v>
      </c>
      <c r="D150" s="3">
        <f t="shared" si="11"/>
        <v>4458.448069672626</v>
      </c>
      <c r="E150" s="3">
        <f t="shared" si="10"/>
        <v>4484.779672338852</v>
      </c>
      <c r="R150" s="1">
        <f>$A150</f>
        <v>26.331602666226154</v>
      </c>
    </row>
    <row r="151" spans="1:9" ht="15.75">
      <c r="A151" s="1">
        <v>17.84046420223049</v>
      </c>
      <c r="B151" s="2">
        <v>26000</v>
      </c>
      <c r="D151" s="3">
        <f t="shared" si="11"/>
        <v>4484.779672338852</v>
      </c>
      <c r="E151" s="3">
        <f t="shared" si="10"/>
        <v>4502.6201365410825</v>
      </c>
      <c r="I151" s="1">
        <f>$A151</f>
        <v>17.84046420223049</v>
      </c>
    </row>
    <row r="152" spans="1:10" ht="15.75">
      <c r="A152" s="1">
        <v>51.283424141940024</v>
      </c>
      <c r="B152" s="2">
        <v>26000</v>
      </c>
      <c r="D152" s="3">
        <f t="shared" si="11"/>
        <v>4502.6201365410825</v>
      </c>
      <c r="E152" s="3">
        <f t="shared" si="10"/>
        <v>4553.903560683022</v>
      </c>
      <c r="J152" s="1">
        <f>$A152</f>
        <v>51.283424141940024</v>
      </c>
    </row>
    <row r="153" spans="1:11" ht="15.75">
      <c r="A153" s="1">
        <v>63.448161637899375</v>
      </c>
      <c r="B153" s="2">
        <v>26000</v>
      </c>
      <c r="D153" s="3">
        <f t="shared" si="11"/>
        <v>4553.903560683022</v>
      </c>
      <c r="E153" s="3">
        <f t="shared" si="10"/>
        <v>4617.351722320922</v>
      </c>
      <c r="K153" s="1">
        <f>$A153</f>
        <v>63.448161637899375</v>
      </c>
    </row>
    <row r="154" spans="1:12" ht="15.75">
      <c r="A154" s="1">
        <v>0.8229241210974613</v>
      </c>
      <c r="B154" s="2">
        <v>27000</v>
      </c>
      <c r="D154" s="3">
        <f t="shared" si="11"/>
        <v>4617.351722320922</v>
      </c>
      <c r="E154" s="3">
        <f t="shared" si="10"/>
        <v>4618.174646442019</v>
      </c>
      <c r="L154" s="1">
        <f>$A154</f>
        <v>0.8229241210974613</v>
      </c>
    </row>
    <row r="155" spans="1:13" ht="15.75">
      <c r="A155" s="1">
        <v>8.028170337697556</v>
      </c>
      <c r="B155" s="2">
        <v>27000</v>
      </c>
      <c r="D155" s="3">
        <f t="shared" si="11"/>
        <v>4618.174646442019</v>
      </c>
      <c r="E155" s="3">
        <f t="shared" si="10"/>
        <v>4626.202816779717</v>
      </c>
      <c r="M155" s="1">
        <f>$A155</f>
        <v>8.028170337697556</v>
      </c>
    </row>
    <row r="156" spans="1:14" ht="15.75">
      <c r="A156" s="1">
        <v>12.566541733880843</v>
      </c>
      <c r="B156" s="2">
        <v>27000</v>
      </c>
      <c r="D156" s="3">
        <f t="shared" si="11"/>
        <v>4626.202816779717</v>
      </c>
      <c r="E156" s="3">
        <f t="shared" si="10"/>
        <v>4638.769358513598</v>
      </c>
      <c r="N156" s="1">
        <f>$A156</f>
        <v>12.566541733880843</v>
      </c>
    </row>
    <row r="157" spans="1:15" ht="15.75">
      <c r="A157" s="1">
        <v>1.2113731421078209</v>
      </c>
      <c r="B157" s="2">
        <v>27000</v>
      </c>
      <c r="D157" s="3">
        <f t="shared" si="11"/>
        <v>4638.769358513598</v>
      </c>
      <c r="E157" s="3">
        <f t="shared" si="10"/>
        <v>4639.980731655705</v>
      </c>
      <c r="O157" s="1">
        <f>$A157</f>
        <v>1.2113731421078209</v>
      </c>
    </row>
    <row r="158" spans="1:16" ht="15.75">
      <c r="A158" s="1">
        <v>2.0178468886434895</v>
      </c>
      <c r="B158" s="2">
        <v>28000</v>
      </c>
      <c r="D158" s="3">
        <f t="shared" si="11"/>
        <v>4639.980731655705</v>
      </c>
      <c r="E158" s="3">
        <f t="shared" si="10"/>
        <v>4641.998578544349</v>
      </c>
      <c r="P158" s="1">
        <f>$A158</f>
        <v>2.0178468886434895</v>
      </c>
    </row>
    <row r="159" spans="1:17" ht="15.75">
      <c r="A159" s="1">
        <v>9.836082938347175</v>
      </c>
      <c r="B159" s="2">
        <v>28000</v>
      </c>
      <c r="D159" s="3">
        <f t="shared" si="11"/>
        <v>4641.998578544349</v>
      </c>
      <c r="E159" s="3">
        <f t="shared" si="10"/>
        <v>4651.834661482696</v>
      </c>
      <c r="Q159" s="1">
        <f>$A159</f>
        <v>9.836082938347175</v>
      </c>
    </row>
    <row r="160" spans="1:18" ht="15.75">
      <c r="A160" s="1">
        <v>5.481456799385871</v>
      </c>
      <c r="B160" s="2">
        <v>28000</v>
      </c>
      <c r="D160" s="3">
        <f t="shared" si="11"/>
        <v>4651.834661482696</v>
      </c>
      <c r="E160" s="3">
        <f t="shared" si="10"/>
        <v>4657.316118282082</v>
      </c>
      <c r="R160" s="1">
        <f>$A160</f>
        <v>5.481456799385871</v>
      </c>
    </row>
    <row r="161" spans="1:9" ht="15.75">
      <c r="A161" s="1">
        <v>2.5312433270638355</v>
      </c>
      <c r="B161" s="2">
        <v>29000</v>
      </c>
      <c r="D161" s="3">
        <f t="shared" si="11"/>
        <v>4657.316118282082</v>
      </c>
      <c r="E161" s="3">
        <f t="shared" si="10"/>
        <v>4659.847361609146</v>
      </c>
      <c r="I161" s="1">
        <f>$A161</f>
        <v>2.5312433270638355</v>
      </c>
    </row>
    <row r="162" spans="1:10" ht="15.75">
      <c r="A162" s="1">
        <v>23.921272483046668</v>
      </c>
      <c r="B162" s="2">
        <v>29000</v>
      </c>
      <c r="D162" s="3">
        <f t="shared" si="11"/>
        <v>4659.847361609146</v>
      </c>
      <c r="E162" s="3">
        <f t="shared" si="10"/>
        <v>4683.768634092193</v>
      </c>
      <c r="J162" s="1">
        <f>$A162</f>
        <v>23.921272483046668</v>
      </c>
    </row>
    <row r="163" spans="1:11" ht="15.75">
      <c r="A163" s="1">
        <v>7.754060540276661</v>
      </c>
      <c r="B163" s="2">
        <v>29000</v>
      </c>
      <c r="D163" s="3">
        <f t="shared" si="11"/>
        <v>4683.768634092193</v>
      </c>
      <c r="E163" s="3">
        <f t="shared" si="10"/>
        <v>4691.522694632469</v>
      </c>
      <c r="K163" s="1">
        <f>$A163</f>
        <v>7.754060540276661</v>
      </c>
    </row>
    <row r="164" spans="1:12" ht="15.75">
      <c r="A164" s="1">
        <v>80.74147273208465</v>
      </c>
      <c r="B164" s="2">
        <v>29000</v>
      </c>
      <c r="D164" s="3">
        <f t="shared" si="11"/>
        <v>4691.522694632469</v>
      </c>
      <c r="E164" s="3">
        <f t="shared" si="10"/>
        <v>4772.264167364554</v>
      </c>
      <c r="L164" s="1">
        <f>$A164</f>
        <v>80.74147273208465</v>
      </c>
    </row>
    <row r="165" spans="1:13" ht="15.75">
      <c r="A165" s="1">
        <v>12.479371349960358</v>
      </c>
      <c r="B165" s="2">
        <v>29000</v>
      </c>
      <c r="D165" s="3">
        <f t="shared" si="11"/>
        <v>4772.264167364554</v>
      </c>
      <c r="E165" s="3">
        <f t="shared" si="10"/>
        <v>4784.743538714514</v>
      </c>
      <c r="M165" s="1">
        <f>$A165</f>
        <v>12.479371349960358</v>
      </c>
    </row>
    <row r="166" spans="1:14" ht="15.75">
      <c r="A166" s="1">
        <v>9.963348718163354</v>
      </c>
      <c r="B166" s="2">
        <v>29000</v>
      </c>
      <c r="D166" s="3">
        <f t="shared" si="11"/>
        <v>4784.743538714514</v>
      </c>
      <c r="E166" s="3">
        <f t="shared" si="10"/>
        <v>4794.706887432678</v>
      </c>
      <c r="N166" s="1">
        <f>$A166</f>
        <v>9.963348718163354</v>
      </c>
    </row>
    <row r="167" spans="1:15" ht="15.75">
      <c r="A167" s="1">
        <v>7.427701859720732</v>
      </c>
      <c r="B167" s="2">
        <v>30000</v>
      </c>
      <c r="D167" s="3">
        <f t="shared" si="11"/>
        <v>4794.706887432678</v>
      </c>
      <c r="E167" s="3">
        <f t="shared" si="10"/>
        <v>4802.134589292398</v>
      </c>
      <c r="O167" s="1">
        <f>$A167</f>
        <v>7.427701859720732</v>
      </c>
    </row>
    <row r="168" spans="1:16" ht="15.75">
      <c r="A168" s="1">
        <v>56.540937475562</v>
      </c>
      <c r="B168" s="2">
        <v>30000</v>
      </c>
      <c r="D168" s="3">
        <f t="shared" si="11"/>
        <v>4802.134589292398</v>
      </c>
      <c r="E168" s="3">
        <f t="shared" si="10"/>
        <v>4858.67552676796</v>
      </c>
      <c r="P168" s="1">
        <f>$A168</f>
        <v>56.540937475562</v>
      </c>
    </row>
    <row r="170" ht="15.75">
      <c r="D170" s="3" t="s">
        <v>3</v>
      </c>
    </row>
    <row r="171" ht="15.75">
      <c r="D171" s="3" t="s">
        <v>3</v>
      </c>
    </row>
  </sheetData>
  <printOptions/>
  <pageMargins left="0.3937007874015748" right="0.3937007874015748" top="0.984251968503937" bottom="0.984251968503937" header="0.5118110236220472" footer="0.5118110236220472"/>
  <pageSetup fitToHeight="4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83"/>
  <sheetViews>
    <sheetView workbookViewId="0" topLeftCell="A1">
      <pane ySplit="12" topLeftCell="BM88" activePane="bottomLeft" state="frozen"/>
      <selection pane="topLeft" activeCell="A1" sqref="A1"/>
      <selection pane="bottomLeft" activeCell="A99" sqref="A99"/>
    </sheetView>
  </sheetViews>
  <sheetFormatPr defaultColWidth="9.00390625" defaultRowHeight="15.75"/>
  <cols>
    <col min="1" max="1" width="9.00390625" style="1" customWidth="1"/>
    <col min="2" max="2" width="10.625" style="2" customWidth="1"/>
    <col min="3" max="3" width="3.50390625" style="2" customWidth="1"/>
    <col min="4" max="5" width="9.00390625" style="3" customWidth="1"/>
    <col min="6" max="18" width="9.00390625" style="1" customWidth="1"/>
  </cols>
  <sheetData>
    <row r="1" spans="1:18" s="14" customFormat="1" ht="15.75">
      <c r="A1" s="9"/>
      <c r="B1" s="10"/>
      <c r="C1" s="11">
        <v>1</v>
      </c>
      <c r="D1" s="12" t="s">
        <v>10</v>
      </c>
      <c r="E1" s="13"/>
      <c r="F1" s="1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4" customFormat="1" ht="15.75">
      <c r="A2" s="9"/>
      <c r="B2" s="10"/>
      <c r="C2" s="11">
        <v>2</v>
      </c>
      <c r="D2" s="12" t="s">
        <v>15</v>
      </c>
      <c r="E2" s="13"/>
      <c r="F2" s="1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4" customFormat="1" ht="15.75">
      <c r="A3" s="9"/>
      <c r="B3" s="10"/>
      <c r="C3" s="11">
        <v>3</v>
      </c>
      <c r="D3" s="12" t="s">
        <v>12</v>
      </c>
      <c r="E3" s="13"/>
      <c r="F3" s="1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4" customFormat="1" ht="15.75">
      <c r="A4" s="9"/>
      <c r="B4" s="10"/>
      <c r="C4" s="10"/>
      <c r="D4" s="15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4" customFormat="1" ht="15.75">
      <c r="A5" s="9"/>
      <c r="B5" s="10"/>
      <c r="C5" s="10"/>
      <c r="D5" s="15"/>
      <c r="E5" s="15"/>
      <c r="F5" s="9"/>
      <c r="G5" s="9"/>
      <c r="H5" s="16" t="s">
        <v>13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4" customFormat="1" ht="15.75">
      <c r="A6" s="9"/>
      <c r="B6" s="10"/>
      <c r="C6" s="10"/>
      <c r="D6" s="15"/>
      <c r="E6" s="15"/>
      <c r="F6" s="9"/>
      <c r="G6" s="9"/>
      <c r="H6" s="17" t="s">
        <v>8</v>
      </c>
      <c r="I6" s="10">
        <f>($A8/10)-I8</f>
        <v>5.075921941978663</v>
      </c>
      <c r="J6" s="10">
        <f aca="true" t="shared" si="0" ref="J6:R6">($A8/10)-J8</f>
        <v>-3.0553897495490787</v>
      </c>
      <c r="K6" s="10">
        <f t="shared" si="0"/>
        <v>3.3599577051008396</v>
      </c>
      <c r="L6" s="10">
        <f t="shared" si="0"/>
        <v>-2.2510940201556195</v>
      </c>
      <c r="M6" s="10">
        <f t="shared" si="0"/>
        <v>2.181399185117982</v>
      </c>
      <c r="N6" s="10">
        <f t="shared" si="0"/>
        <v>-1.046337930077243</v>
      </c>
      <c r="O6" s="10">
        <f t="shared" si="0"/>
        <v>2.6932331471670636</v>
      </c>
      <c r="P6" s="10">
        <f t="shared" si="0"/>
        <v>0.36469350248722776</v>
      </c>
      <c r="Q6" s="10">
        <f t="shared" si="0"/>
        <v>-5.559312950853496</v>
      </c>
      <c r="R6" s="10">
        <f t="shared" si="0"/>
        <v>-1.763070831216055</v>
      </c>
    </row>
    <row r="7" spans="1:18" s="14" customFormat="1" ht="15.75">
      <c r="A7" s="34" t="s">
        <v>0</v>
      </c>
      <c r="B7" s="10"/>
      <c r="C7" s="10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4" customFormat="1" ht="15.75">
      <c r="A8" s="35">
        <f>SUM(A13:A180)</f>
        <v>4858.675526767962</v>
      </c>
      <c r="B8" s="10"/>
      <c r="C8" s="10"/>
      <c r="D8" s="52" t="s">
        <v>31</v>
      </c>
      <c r="E8" s="15"/>
      <c r="F8" s="9"/>
      <c r="G8" s="9"/>
      <c r="H8" s="18" t="s">
        <v>1</v>
      </c>
      <c r="I8" s="19">
        <f>SUM(I13:I181)</f>
        <v>480.79163073481755</v>
      </c>
      <c r="J8" s="19">
        <f aca="true" t="shared" si="1" ref="J8:R8">SUM(J13:J181)</f>
        <v>488.9229424263453</v>
      </c>
      <c r="K8" s="19">
        <f t="shared" si="1"/>
        <v>482.50759497169537</v>
      </c>
      <c r="L8" s="19">
        <f t="shared" si="1"/>
        <v>488.1186466969518</v>
      </c>
      <c r="M8" s="19">
        <f t="shared" si="1"/>
        <v>483.6861534916782</v>
      </c>
      <c r="N8" s="19">
        <f t="shared" si="1"/>
        <v>486.91389060687345</v>
      </c>
      <c r="O8" s="19">
        <f t="shared" si="1"/>
        <v>483.17431952962914</v>
      </c>
      <c r="P8" s="19">
        <f t="shared" si="1"/>
        <v>485.502859174309</v>
      </c>
      <c r="Q8" s="19">
        <f t="shared" si="1"/>
        <v>491.4268656276497</v>
      </c>
      <c r="R8" s="54">
        <f t="shared" si="1"/>
        <v>487.63062350801226</v>
      </c>
    </row>
    <row r="9" spans="1:18" s="14" customFormat="1" ht="15.75">
      <c r="A9" s="9"/>
      <c r="B9" s="10"/>
      <c r="C9" s="10"/>
      <c r="D9" s="15"/>
      <c r="E9" s="1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4" customFormat="1" ht="16.5" thickBot="1">
      <c r="A10" s="9"/>
      <c r="B10" s="10"/>
      <c r="C10" s="10"/>
      <c r="D10" s="15"/>
      <c r="E10" s="15"/>
      <c r="F10" s="9"/>
      <c r="G10" s="9"/>
      <c r="H10" s="9" t="s">
        <v>3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4" customFormat="1" ht="15.75">
      <c r="A11" s="9"/>
      <c r="B11" s="10"/>
      <c r="C11" s="10"/>
      <c r="D11" s="15"/>
      <c r="E11" s="15"/>
      <c r="F11" s="9"/>
      <c r="G11" s="9"/>
      <c r="H11" s="9" t="s">
        <v>3</v>
      </c>
      <c r="I11" s="20"/>
      <c r="J11" s="21"/>
      <c r="K11" s="21"/>
      <c r="L11" s="22"/>
      <c r="M11" s="21" t="s">
        <v>9</v>
      </c>
      <c r="N11" s="21"/>
      <c r="O11" s="21"/>
      <c r="P11" s="21"/>
      <c r="Q11" s="21"/>
      <c r="R11" s="23"/>
    </row>
    <row r="12" spans="1:18" s="14" customFormat="1" ht="16.5" thickBot="1">
      <c r="A12" s="24" t="s">
        <v>2</v>
      </c>
      <c r="B12" s="25" t="s">
        <v>5</v>
      </c>
      <c r="C12" s="26"/>
      <c r="D12" s="27" t="s">
        <v>6</v>
      </c>
      <c r="E12" s="27" t="s">
        <v>7</v>
      </c>
      <c r="F12" s="9"/>
      <c r="G12" s="9"/>
      <c r="H12" s="9"/>
      <c r="I12" s="28">
        <v>1</v>
      </c>
      <c r="J12" s="29">
        <v>2</v>
      </c>
      <c r="K12" s="30">
        <v>3</v>
      </c>
      <c r="L12" s="30">
        <v>4</v>
      </c>
      <c r="M12" s="30">
        <v>5</v>
      </c>
      <c r="N12" s="30">
        <v>6</v>
      </c>
      <c r="O12" s="30">
        <v>7</v>
      </c>
      <c r="P12" s="30">
        <v>8</v>
      </c>
      <c r="Q12" s="30">
        <v>9</v>
      </c>
      <c r="R12" s="31">
        <v>10</v>
      </c>
    </row>
    <row r="13" spans="1:9" ht="15.75">
      <c r="A13" s="1">
        <v>0.4727380832365653</v>
      </c>
      <c r="B13" s="2">
        <v>0</v>
      </c>
      <c r="D13" s="3">
        <v>0</v>
      </c>
      <c r="E13" s="3">
        <f aca="true" t="shared" si="2" ref="E13:E44">A13+D13</f>
        <v>0.4727380832365653</v>
      </c>
      <c r="I13" s="1">
        <f>$A13</f>
        <v>0.4727380832365653</v>
      </c>
    </row>
    <row r="14" spans="1:10" ht="15.75">
      <c r="A14" s="1">
        <v>21.121427011282446</v>
      </c>
      <c r="B14" s="2">
        <v>0</v>
      </c>
      <c r="D14" s="3">
        <f aca="true" t="shared" si="3" ref="D14:D45">A13+D13</f>
        <v>0.4727380832365653</v>
      </c>
      <c r="E14" s="3">
        <f t="shared" si="2"/>
        <v>21.59416509451901</v>
      </c>
      <c r="J14" s="1">
        <f>$A14</f>
        <v>21.121427011282446</v>
      </c>
    </row>
    <row r="15" spans="1:9" ht="15.75">
      <c r="A15" s="4">
        <f>174.827108520766-80</f>
        <v>94.82710852076599</v>
      </c>
      <c r="B15" s="2">
        <v>0</v>
      </c>
      <c r="D15" s="3">
        <f t="shared" si="3"/>
        <v>21.59416509451901</v>
      </c>
      <c r="E15" s="3">
        <f t="shared" si="2"/>
        <v>116.421273615285</v>
      </c>
      <c r="I15" s="8">
        <f>$A15</f>
        <v>94.82710852076599</v>
      </c>
    </row>
    <row r="16" spans="1:12" ht="15.75">
      <c r="A16" s="4">
        <v>80</v>
      </c>
      <c r="B16" s="2">
        <v>0</v>
      </c>
      <c r="D16" s="3">
        <f t="shared" si="3"/>
        <v>116.421273615285</v>
      </c>
      <c r="E16" s="3">
        <f t="shared" si="2"/>
        <v>196.421273615285</v>
      </c>
      <c r="L16" s="1">
        <f>$A16</f>
        <v>80</v>
      </c>
    </row>
    <row r="17" spans="1:13" ht="15.75">
      <c r="A17" s="1">
        <v>1.6750949581234096</v>
      </c>
      <c r="B17" s="2">
        <v>1000</v>
      </c>
      <c r="D17" s="3">
        <f t="shared" si="3"/>
        <v>196.421273615285</v>
      </c>
      <c r="E17" s="3">
        <f t="shared" si="2"/>
        <v>198.09636857340843</v>
      </c>
      <c r="M17" s="1">
        <f>$A17</f>
        <v>1.6750949581234096</v>
      </c>
    </row>
    <row r="18" spans="1:14" ht="15.75">
      <c r="A18" s="1">
        <v>1.1246291216034217</v>
      </c>
      <c r="B18" s="2">
        <v>1000</v>
      </c>
      <c r="D18" s="3">
        <f t="shared" si="3"/>
        <v>198.09636857340843</v>
      </c>
      <c r="E18" s="3">
        <f t="shared" si="2"/>
        <v>199.22099769501185</v>
      </c>
      <c r="N18" s="1">
        <f>$A18</f>
        <v>1.1246291216034217</v>
      </c>
    </row>
    <row r="19" spans="1:15" ht="15.75">
      <c r="A19" s="1">
        <v>4.029068138156409</v>
      </c>
      <c r="B19" s="2">
        <v>1000</v>
      </c>
      <c r="D19" s="3">
        <f t="shared" si="3"/>
        <v>199.22099769501185</v>
      </c>
      <c r="E19" s="3">
        <f t="shared" si="2"/>
        <v>203.25006583316826</v>
      </c>
      <c r="O19" s="1">
        <f>$A19</f>
        <v>4.029068138156409</v>
      </c>
    </row>
    <row r="20" spans="1:16" ht="15.75">
      <c r="A20" s="1">
        <v>5.192904203293046</v>
      </c>
      <c r="B20" s="2">
        <v>1000</v>
      </c>
      <c r="D20" s="3">
        <f t="shared" si="3"/>
        <v>203.25006583316826</v>
      </c>
      <c r="E20" s="3">
        <f t="shared" si="2"/>
        <v>208.4429700364613</v>
      </c>
      <c r="P20" s="1">
        <f>$A20</f>
        <v>5.192904203293046</v>
      </c>
    </row>
    <row r="21" spans="1:17" ht="15.75">
      <c r="A21" s="1">
        <v>2.8070324962916646</v>
      </c>
      <c r="B21" s="2">
        <v>1000</v>
      </c>
      <c r="D21" s="3">
        <f t="shared" si="3"/>
        <v>208.4429700364613</v>
      </c>
      <c r="E21" s="3">
        <f t="shared" si="2"/>
        <v>211.25000253275297</v>
      </c>
      <c r="Q21" s="1">
        <f>$A21</f>
        <v>2.8070324962916646</v>
      </c>
    </row>
    <row r="22" spans="1:18" ht="15.75">
      <c r="A22" s="1">
        <v>10.033016496181702</v>
      </c>
      <c r="B22" s="2">
        <v>1000</v>
      </c>
      <c r="D22" s="3">
        <f t="shared" si="3"/>
        <v>211.25000253275297</v>
      </c>
      <c r="E22" s="3">
        <f t="shared" si="2"/>
        <v>221.2830190289347</v>
      </c>
      <c r="R22" s="1">
        <f>$A22</f>
        <v>10.033016496181702</v>
      </c>
    </row>
    <row r="23" spans="1:9" ht="15.75">
      <c r="A23" s="1">
        <v>14.860389331055705</v>
      </c>
      <c r="B23" s="2">
        <v>1000</v>
      </c>
      <c r="D23" s="3">
        <f t="shared" si="3"/>
        <v>221.2830190289347</v>
      </c>
      <c r="E23" s="3">
        <f t="shared" si="2"/>
        <v>236.1434083599904</v>
      </c>
      <c r="I23" s="1">
        <f>$A23</f>
        <v>14.860389331055705</v>
      </c>
    </row>
    <row r="24" spans="1:10" ht="15.75">
      <c r="A24" s="1">
        <v>30.227885330677783</v>
      </c>
      <c r="B24" s="2">
        <v>2000</v>
      </c>
      <c r="D24" s="3">
        <f t="shared" si="3"/>
        <v>236.1434083599904</v>
      </c>
      <c r="E24" s="3">
        <f t="shared" si="2"/>
        <v>266.37129369066815</v>
      </c>
      <c r="J24" s="1">
        <f>$A24</f>
        <v>30.227885330677783</v>
      </c>
    </row>
    <row r="25" spans="1:11" ht="15.75">
      <c r="A25" s="1">
        <v>19.322461299857785</v>
      </c>
      <c r="B25" s="2">
        <v>2000</v>
      </c>
      <c r="D25" s="3">
        <f t="shared" si="3"/>
        <v>266.37129369066815</v>
      </c>
      <c r="E25" s="3">
        <f t="shared" si="2"/>
        <v>285.6937549905259</v>
      </c>
      <c r="K25" s="1">
        <f>$A25</f>
        <v>19.322461299857785</v>
      </c>
    </row>
    <row r="26" spans="1:12" ht="15.75">
      <c r="A26" s="1">
        <v>5.1876950648641165</v>
      </c>
      <c r="B26" s="2">
        <v>3000</v>
      </c>
      <c r="D26" s="3">
        <f t="shared" si="3"/>
        <v>285.6937549905259</v>
      </c>
      <c r="E26" s="3">
        <f t="shared" si="2"/>
        <v>290.88145005539</v>
      </c>
      <c r="L26" s="1">
        <f>$A26</f>
        <v>5.1876950648641165</v>
      </c>
    </row>
    <row r="27" spans="1:13" ht="15.75">
      <c r="A27" s="1">
        <v>19.09196207858457</v>
      </c>
      <c r="B27" s="2">
        <v>3000</v>
      </c>
      <c r="D27" s="3">
        <f t="shared" si="3"/>
        <v>290.88145005539</v>
      </c>
      <c r="E27" s="3">
        <f t="shared" si="2"/>
        <v>309.9734121339746</v>
      </c>
      <c r="M27" s="1">
        <f>$A27</f>
        <v>19.09196207858457</v>
      </c>
    </row>
    <row r="28" spans="1:14" ht="15.75">
      <c r="A28" s="1">
        <v>0.8102537590344918</v>
      </c>
      <c r="B28" s="2">
        <v>4000</v>
      </c>
      <c r="D28" s="3">
        <f t="shared" si="3"/>
        <v>309.9734121339746</v>
      </c>
      <c r="E28" s="3">
        <f t="shared" si="2"/>
        <v>310.7836658930091</v>
      </c>
      <c r="N28" s="1">
        <f>$A28</f>
        <v>0.8102537590344918</v>
      </c>
    </row>
    <row r="29" spans="1:15" ht="15.75">
      <c r="A29" s="1">
        <v>28.640900543374595</v>
      </c>
      <c r="B29" s="2">
        <v>4000</v>
      </c>
      <c r="D29" s="3">
        <f t="shared" si="3"/>
        <v>310.7836658930091</v>
      </c>
      <c r="E29" s="3">
        <f t="shared" si="2"/>
        <v>339.42456643638366</v>
      </c>
      <c r="O29" s="1">
        <f>$A29</f>
        <v>28.640900543374595</v>
      </c>
    </row>
    <row r="30" spans="1:16" ht="15.75">
      <c r="A30" s="1">
        <v>41.93512520011373</v>
      </c>
      <c r="B30" s="2">
        <v>4000</v>
      </c>
      <c r="D30" s="3">
        <f t="shared" si="3"/>
        <v>339.42456643638366</v>
      </c>
      <c r="E30" s="3">
        <f t="shared" si="2"/>
        <v>381.35969163649736</v>
      </c>
      <c r="P30" s="1">
        <f>$A30</f>
        <v>41.93512520011373</v>
      </c>
    </row>
    <row r="31" spans="1:17" ht="15.75">
      <c r="A31" s="4">
        <f>129.478126248269-60</f>
        <v>69.478126248269</v>
      </c>
      <c r="B31" s="5">
        <v>4000</v>
      </c>
      <c r="C31" s="5"/>
      <c r="D31" s="4">
        <f t="shared" si="3"/>
        <v>381.35969163649736</v>
      </c>
      <c r="E31" s="4">
        <f t="shared" si="2"/>
        <v>450.83781788476637</v>
      </c>
      <c r="Q31" s="1">
        <f>$A31</f>
        <v>69.478126248269</v>
      </c>
    </row>
    <row r="32" spans="1:18" ht="15.75">
      <c r="A32" s="4">
        <v>60</v>
      </c>
      <c r="B32" s="5">
        <v>4000</v>
      </c>
      <c r="C32" s="5"/>
      <c r="D32" s="4">
        <f t="shared" si="3"/>
        <v>450.83781788476637</v>
      </c>
      <c r="E32" s="4">
        <f t="shared" si="2"/>
        <v>510.83781788476637</v>
      </c>
      <c r="R32" s="1">
        <f>$A32</f>
        <v>60</v>
      </c>
    </row>
    <row r="33" spans="1:9" ht="15.75">
      <c r="A33" s="1">
        <v>33.7547949523417</v>
      </c>
      <c r="B33" s="2">
        <v>4000</v>
      </c>
      <c r="D33" s="3">
        <f t="shared" si="3"/>
        <v>510.83781788476637</v>
      </c>
      <c r="E33" s="3">
        <f t="shared" si="2"/>
        <v>544.592612837108</v>
      </c>
      <c r="I33" s="1">
        <f>$A33</f>
        <v>33.7547949523417</v>
      </c>
    </row>
    <row r="34" spans="1:10" ht="15.75">
      <c r="A34" s="1">
        <v>4.040898409312295</v>
      </c>
      <c r="B34" s="2">
        <v>5000</v>
      </c>
      <c r="D34" s="3">
        <f t="shared" si="3"/>
        <v>544.592612837108</v>
      </c>
      <c r="E34" s="3">
        <f t="shared" si="2"/>
        <v>548.6335112464203</v>
      </c>
      <c r="J34" s="1">
        <f>$A34</f>
        <v>4.040898409312295</v>
      </c>
    </row>
    <row r="35" spans="1:11" ht="15.75">
      <c r="A35" s="1">
        <v>17.815542004772592</v>
      </c>
      <c r="B35" s="2">
        <v>5000</v>
      </c>
      <c r="D35" s="3">
        <f t="shared" si="3"/>
        <v>548.6335112464203</v>
      </c>
      <c r="E35" s="3">
        <f t="shared" si="2"/>
        <v>566.4490532511929</v>
      </c>
      <c r="K35" s="1">
        <f>$A35</f>
        <v>17.815542004772592</v>
      </c>
    </row>
    <row r="36" spans="1:12" ht="15.75">
      <c r="A36" s="1">
        <v>75.1545050013864</v>
      </c>
      <c r="B36" s="2">
        <v>5000</v>
      </c>
      <c r="D36" s="3">
        <f t="shared" si="3"/>
        <v>566.4490532511929</v>
      </c>
      <c r="E36" s="3">
        <f t="shared" si="2"/>
        <v>641.6035582525793</v>
      </c>
      <c r="L36" s="1">
        <f>$A36</f>
        <v>75.1545050013864</v>
      </c>
    </row>
    <row r="37" spans="1:13" ht="15.75">
      <c r="A37" s="1">
        <v>0.8442322849858035</v>
      </c>
      <c r="B37" s="2">
        <v>6000</v>
      </c>
      <c r="D37" s="3">
        <f t="shared" si="3"/>
        <v>641.6035582525793</v>
      </c>
      <c r="E37" s="3">
        <f t="shared" si="2"/>
        <v>642.4477905375651</v>
      </c>
      <c r="M37" s="1">
        <f>$A37</f>
        <v>0.8442322849858035</v>
      </c>
    </row>
    <row r="38" spans="1:14" ht="15.75">
      <c r="A38" s="1">
        <v>8.286851318382423</v>
      </c>
      <c r="B38" s="2">
        <v>6000</v>
      </c>
      <c r="D38" s="3">
        <f t="shared" si="3"/>
        <v>642.4477905375651</v>
      </c>
      <c r="E38" s="3">
        <f t="shared" si="2"/>
        <v>650.7346418559475</v>
      </c>
      <c r="N38" s="1">
        <f>$A38</f>
        <v>8.286851318382423</v>
      </c>
    </row>
    <row r="39" spans="1:15" ht="15.75">
      <c r="A39" s="1">
        <v>2.687086128585865</v>
      </c>
      <c r="B39" s="2">
        <v>6000</v>
      </c>
      <c r="D39" s="3">
        <f t="shared" si="3"/>
        <v>650.7346418559475</v>
      </c>
      <c r="E39" s="3">
        <f t="shared" si="2"/>
        <v>653.4217279845334</v>
      </c>
      <c r="O39" s="1">
        <f>$A39</f>
        <v>2.687086128585865</v>
      </c>
    </row>
    <row r="40" spans="1:16" ht="15.75">
      <c r="A40" s="1">
        <v>3.121855591537136</v>
      </c>
      <c r="B40" s="2">
        <v>6000</v>
      </c>
      <c r="D40" s="3">
        <f t="shared" si="3"/>
        <v>653.4217279845334</v>
      </c>
      <c r="E40" s="3">
        <f t="shared" si="2"/>
        <v>656.5435835760705</v>
      </c>
      <c r="P40" s="1">
        <f>$A40</f>
        <v>3.121855591537136</v>
      </c>
    </row>
    <row r="41" spans="1:17" ht="15.75">
      <c r="A41" s="1">
        <v>64.91351403196184</v>
      </c>
      <c r="B41" s="2">
        <v>6000</v>
      </c>
      <c r="D41" s="3">
        <f t="shared" si="3"/>
        <v>656.5435835760705</v>
      </c>
      <c r="E41" s="3">
        <f t="shared" si="2"/>
        <v>721.4570976080324</v>
      </c>
      <c r="Q41" s="1">
        <f>$A41</f>
        <v>64.91351403196184</v>
      </c>
    </row>
    <row r="42" spans="1:18" ht="15.75">
      <c r="A42" s="1">
        <v>35.591111083843806</v>
      </c>
      <c r="B42" s="2">
        <v>6000</v>
      </c>
      <c r="D42" s="3">
        <f t="shared" si="3"/>
        <v>721.4570976080324</v>
      </c>
      <c r="E42" s="3">
        <f t="shared" si="2"/>
        <v>757.0482086918762</v>
      </c>
      <c r="R42" s="1">
        <f>$A42</f>
        <v>35.591111083843806</v>
      </c>
    </row>
    <row r="43" spans="1:9" ht="15.75">
      <c r="A43" s="1">
        <v>0.9418339271613908</v>
      </c>
      <c r="B43" s="2">
        <v>7000</v>
      </c>
      <c r="D43" s="3">
        <f t="shared" si="3"/>
        <v>757.0482086918762</v>
      </c>
      <c r="E43" s="3">
        <f t="shared" si="2"/>
        <v>757.9900426190376</v>
      </c>
      <c r="I43" s="1">
        <f>$A43</f>
        <v>0.9418339271613908</v>
      </c>
    </row>
    <row r="44" spans="1:10" ht="15.75">
      <c r="A44" s="1">
        <v>1.7721471580973283</v>
      </c>
      <c r="B44" s="2">
        <v>7000</v>
      </c>
      <c r="D44" s="3">
        <f t="shared" si="3"/>
        <v>757.9900426190376</v>
      </c>
      <c r="E44" s="3">
        <f t="shared" si="2"/>
        <v>759.762189777135</v>
      </c>
      <c r="J44" s="1">
        <f>$A44</f>
        <v>1.7721471580973283</v>
      </c>
    </row>
    <row r="45" spans="1:11" ht="15.75">
      <c r="A45" s="1">
        <v>4.01167762024201</v>
      </c>
      <c r="B45" s="2">
        <v>7000</v>
      </c>
      <c r="D45" s="3">
        <f t="shared" si="3"/>
        <v>759.762189777135</v>
      </c>
      <c r="E45" s="3">
        <f aca="true" t="shared" si="4" ref="E45:E76">A45+D45</f>
        <v>763.773867397377</v>
      </c>
      <c r="K45" s="1">
        <f>$A45</f>
        <v>4.01167762024201</v>
      </c>
    </row>
    <row r="46" spans="1:12" ht="15.75">
      <c r="A46" s="1">
        <v>5.78160644827093</v>
      </c>
      <c r="B46" s="2">
        <v>7000</v>
      </c>
      <c r="D46" s="3">
        <f aca="true" t="shared" si="5" ref="D46:D77">A45+D45</f>
        <v>763.773867397377</v>
      </c>
      <c r="E46" s="3">
        <f t="shared" si="4"/>
        <v>769.555473845648</v>
      </c>
      <c r="L46" s="1">
        <f>$A46</f>
        <v>5.78160644827093</v>
      </c>
    </row>
    <row r="47" spans="1:13" ht="15.75">
      <c r="A47" s="1">
        <v>3.4704761532274206</v>
      </c>
      <c r="B47" s="2">
        <v>7000</v>
      </c>
      <c r="D47" s="3">
        <f t="shared" si="5"/>
        <v>769.555473845648</v>
      </c>
      <c r="E47" s="3">
        <f t="shared" si="4"/>
        <v>773.0259499988754</v>
      </c>
      <c r="M47" s="1">
        <f>$A47</f>
        <v>3.4704761532274206</v>
      </c>
    </row>
    <row r="48" spans="1:14" ht="15.75">
      <c r="A48" s="1">
        <v>21.46387012252517</v>
      </c>
      <c r="B48" s="2">
        <v>7000</v>
      </c>
      <c r="D48" s="3">
        <f t="shared" si="5"/>
        <v>773.0259499988754</v>
      </c>
      <c r="E48" s="3">
        <f t="shared" si="4"/>
        <v>794.4898201214005</v>
      </c>
      <c r="N48" s="1">
        <f>$A48</f>
        <v>21.46387012252517</v>
      </c>
    </row>
    <row r="49" spans="1:15" ht="15.75">
      <c r="A49" s="1">
        <v>34.34384801734161</v>
      </c>
      <c r="B49" s="2">
        <v>7000</v>
      </c>
      <c r="D49" s="3">
        <f t="shared" si="5"/>
        <v>794.4898201214005</v>
      </c>
      <c r="E49" s="3">
        <f t="shared" si="4"/>
        <v>828.8336681387422</v>
      </c>
      <c r="O49" s="1">
        <f>$A49</f>
        <v>34.34384801734161</v>
      </c>
    </row>
    <row r="50" spans="1:16" ht="15.75">
      <c r="A50" s="1">
        <v>79.32778541549101</v>
      </c>
      <c r="B50" s="2">
        <v>7000</v>
      </c>
      <c r="D50" s="3">
        <f t="shared" si="5"/>
        <v>828.8336681387422</v>
      </c>
      <c r="E50" s="3">
        <f t="shared" si="4"/>
        <v>908.1614535542332</v>
      </c>
      <c r="P50" s="1">
        <f>$A50</f>
        <v>79.32778541549101</v>
      </c>
    </row>
    <row r="51" spans="1:13" ht="15.75">
      <c r="A51" s="1">
        <v>40.48871772997764</v>
      </c>
      <c r="B51" s="2">
        <v>8000</v>
      </c>
      <c r="D51" s="3">
        <f t="shared" si="5"/>
        <v>908.1614535542332</v>
      </c>
      <c r="E51" s="3">
        <f t="shared" si="4"/>
        <v>948.6501712842108</v>
      </c>
      <c r="M51" s="8">
        <f>$A51</f>
        <v>40.48871772997764</v>
      </c>
    </row>
    <row r="52" spans="1:18" ht="15.75">
      <c r="A52" s="1">
        <v>66.3013315021095</v>
      </c>
      <c r="B52" s="2">
        <v>8000</v>
      </c>
      <c r="D52" s="3">
        <f t="shared" si="5"/>
        <v>948.6501712842108</v>
      </c>
      <c r="E52" s="3">
        <f t="shared" si="4"/>
        <v>1014.9515027863204</v>
      </c>
      <c r="R52" s="1">
        <f>$A52</f>
        <v>66.3013315021095</v>
      </c>
    </row>
    <row r="53" spans="1:9" ht="15.75">
      <c r="A53" s="1">
        <v>21.68090693751526</v>
      </c>
      <c r="B53" s="2">
        <v>8000</v>
      </c>
      <c r="D53" s="3">
        <f t="shared" si="5"/>
        <v>1014.9515027863204</v>
      </c>
      <c r="E53" s="3">
        <f t="shared" si="4"/>
        <v>1036.6324097238357</v>
      </c>
      <c r="I53" s="1">
        <f>$A53</f>
        <v>21.68090693751526</v>
      </c>
    </row>
    <row r="54" spans="1:10" ht="15.75">
      <c r="A54" s="1">
        <v>43.16958531401376</v>
      </c>
      <c r="B54" s="2">
        <v>8000</v>
      </c>
      <c r="D54" s="3">
        <f t="shared" si="5"/>
        <v>1036.6324097238357</v>
      </c>
      <c r="E54" s="3">
        <f t="shared" si="4"/>
        <v>1079.8019950378496</v>
      </c>
      <c r="J54" s="1">
        <f>$A54</f>
        <v>43.16958531401376</v>
      </c>
    </row>
    <row r="55" spans="1:15" ht="15.75">
      <c r="A55" s="1">
        <v>110.69618280106955</v>
      </c>
      <c r="B55" s="2">
        <v>8000</v>
      </c>
      <c r="D55" s="3">
        <f t="shared" si="5"/>
        <v>1079.8019950378496</v>
      </c>
      <c r="E55" s="3">
        <f t="shared" si="4"/>
        <v>1190.4981778389192</v>
      </c>
      <c r="O55" s="8">
        <f>$A55</f>
        <v>110.69618280106955</v>
      </c>
    </row>
    <row r="56" spans="1:12" ht="15.75">
      <c r="A56" s="1">
        <v>2.705231728182478</v>
      </c>
      <c r="B56" s="2">
        <v>9000</v>
      </c>
      <c r="D56" s="3">
        <f t="shared" si="5"/>
        <v>1190.4981778389192</v>
      </c>
      <c r="E56" s="3">
        <f t="shared" si="4"/>
        <v>1193.2034095671017</v>
      </c>
      <c r="L56" s="1">
        <f>$A56</f>
        <v>2.705231728182478</v>
      </c>
    </row>
    <row r="57" spans="1:13" ht="15.75">
      <c r="A57" s="1">
        <v>25.365202930685562</v>
      </c>
      <c r="B57" s="2">
        <v>9000</v>
      </c>
      <c r="D57" s="3">
        <f t="shared" si="5"/>
        <v>1193.2034095671017</v>
      </c>
      <c r="E57" s="3">
        <f t="shared" si="4"/>
        <v>1218.5686124977874</v>
      </c>
      <c r="M57" s="1">
        <f>$A57</f>
        <v>25.365202930685562</v>
      </c>
    </row>
    <row r="58" spans="1:14" ht="15.75">
      <c r="A58" s="1">
        <v>4.872220513024221</v>
      </c>
      <c r="B58" s="2">
        <v>9000</v>
      </c>
      <c r="D58" s="3">
        <f t="shared" si="5"/>
        <v>1218.5686124977874</v>
      </c>
      <c r="E58" s="3">
        <f t="shared" si="4"/>
        <v>1223.4408330108117</v>
      </c>
      <c r="N58" s="1">
        <f>$A58</f>
        <v>4.872220513024221</v>
      </c>
    </row>
    <row r="59" spans="1:15" ht="15.75">
      <c r="A59" s="1">
        <v>36.099560462823966</v>
      </c>
      <c r="B59" s="2">
        <v>9000</v>
      </c>
      <c r="D59" s="3">
        <f t="shared" si="5"/>
        <v>1223.4408330108117</v>
      </c>
      <c r="E59" s="3">
        <f t="shared" si="4"/>
        <v>1259.5403934736357</v>
      </c>
      <c r="O59" s="1">
        <f>$A59</f>
        <v>36.099560462823966</v>
      </c>
    </row>
    <row r="60" spans="1:16" ht="15.75">
      <c r="A60" s="1">
        <v>18.511980919688998</v>
      </c>
      <c r="B60" s="2">
        <v>9000</v>
      </c>
      <c r="D60" s="3">
        <f t="shared" si="5"/>
        <v>1259.5403934736357</v>
      </c>
      <c r="E60" s="3">
        <f t="shared" si="4"/>
        <v>1278.0523743933247</v>
      </c>
      <c r="P60" s="1">
        <f>$A60</f>
        <v>18.511980919688998</v>
      </c>
    </row>
    <row r="61" spans="1:17" ht="15.75">
      <c r="A61" s="1">
        <v>116.12256144368271</v>
      </c>
      <c r="B61" s="2">
        <v>9000</v>
      </c>
      <c r="D61" s="3">
        <f t="shared" si="5"/>
        <v>1278.0523743933247</v>
      </c>
      <c r="E61" s="3">
        <f t="shared" si="4"/>
        <v>1394.1749358370075</v>
      </c>
      <c r="Q61" s="1">
        <f>$A61</f>
        <v>116.12256144368271</v>
      </c>
    </row>
    <row r="62" spans="1:18" ht="15.75">
      <c r="A62" s="1">
        <v>49.6430175975657</v>
      </c>
      <c r="B62" s="2">
        <v>9000</v>
      </c>
      <c r="D62" s="3">
        <f t="shared" si="5"/>
        <v>1394.1749358370075</v>
      </c>
      <c r="E62" s="3">
        <f t="shared" si="4"/>
        <v>1443.8179534345732</v>
      </c>
      <c r="R62" s="1">
        <f>$A62</f>
        <v>49.6430175975657</v>
      </c>
    </row>
    <row r="63" spans="1:9" ht="15.75">
      <c r="A63" s="1">
        <v>9.048943603314962</v>
      </c>
      <c r="B63" s="2">
        <v>10000</v>
      </c>
      <c r="D63" s="3">
        <f t="shared" si="5"/>
        <v>1443.8179534345732</v>
      </c>
      <c r="E63" s="3">
        <f t="shared" si="4"/>
        <v>1452.866897037888</v>
      </c>
      <c r="I63" s="1">
        <f>$A63</f>
        <v>9.048943603314962</v>
      </c>
    </row>
    <row r="64" spans="1:10" ht="15.75">
      <c r="A64" s="1">
        <v>11.114381449588988</v>
      </c>
      <c r="B64" s="2">
        <v>10000</v>
      </c>
      <c r="D64" s="3">
        <f t="shared" si="5"/>
        <v>1452.866897037888</v>
      </c>
      <c r="E64" s="3">
        <f t="shared" si="4"/>
        <v>1463.981278487477</v>
      </c>
      <c r="J64" s="1">
        <f>$A64</f>
        <v>11.114381449588988</v>
      </c>
    </row>
    <row r="65" spans="1:11" ht="15.75">
      <c r="A65" s="1">
        <v>4.996937344107633</v>
      </c>
      <c r="B65" s="2">
        <v>11000</v>
      </c>
      <c r="D65" s="3">
        <f t="shared" si="5"/>
        <v>1463.981278487477</v>
      </c>
      <c r="E65" s="3">
        <f t="shared" si="4"/>
        <v>1468.9782158315847</v>
      </c>
      <c r="K65" s="1">
        <f>$A65</f>
        <v>4.996937344107633</v>
      </c>
    </row>
    <row r="66" spans="1:12" ht="15.75">
      <c r="A66" s="1">
        <v>6.856806036160729</v>
      </c>
      <c r="B66" s="2">
        <v>11000</v>
      </c>
      <c r="D66" s="3">
        <f t="shared" si="5"/>
        <v>1468.9782158315847</v>
      </c>
      <c r="E66" s="3">
        <f t="shared" si="4"/>
        <v>1475.8350218677456</v>
      </c>
      <c r="L66" s="1">
        <f>$A66</f>
        <v>6.856806036160729</v>
      </c>
    </row>
    <row r="67" spans="1:13" ht="15.75">
      <c r="A67" s="1">
        <v>4.011399052435074</v>
      </c>
      <c r="B67" s="2">
        <v>11000</v>
      </c>
      <c r="D67" s="3">
        <f t="shared" si="5"/>
        <v>1475.8350218677456</v>
      </c>
      <c r="E67" s="3">
        <f t="shared" si="4"/>
        <v>1479.8464209201807</v>
      </c>
      <c r="M67" s="1">
        <f>$A67</f>
        <v>4.011399052435074</v>
      </c>
    </row>
    <row r="68" spans="1:14" ht="15.75">
      <c r="A68" s="1">
        <v>12.481441918636172</v>
      </c>
      <c r="B68" s="2">
        <v>11000</v>
      </c>
      <c r="D68" s="3">
        <f t="shared" si="5"/>
        <v>1479.8464209201807</v>
      </c>
      <c r="E68" s="3">
        <f t="shared" si="4"/>
        <v>1492.3278628388168</v>
      </c>
      <c r="N68" s="1">
        <f>$A68</f>
        <v>12.481441918636172</v>
      </c>
    </row>
    <row r="69" spans="1:15" ht="15.75">
      <c r="A69" s="1">
        <v>18.396915508042976</v>
      </c>
      <c r="B69" s="2">
        <v>11000</v>
      </c>
      <c r="D69" s="3">
        <f t="shared" si="5"/>
        <v>1492.3278628388168</v>
      </c>
      <c r="E69" s="3">
        <f t="shared" si="4"/>
        <v>1510.7247783468597</v>
      </c>
      <c r="O69" s="1">
        <f>$A69</f>
        <v>18.396915508042976</v>
      </c>
    </row>
    <row r="70" spans="1:16" ht="15.75">
      <c r="A70" s="1">
        <v>2.5188775636643874</v>
      </c>
      <c r="B70" s="2">
        <v>11000</v>
      </c>
      <c r="D70" s="3">
        <f t="shared" si="5"/>
        <v>1510.7247783468597</v>
      </c>
      <c r="E70" s="3">
        <f t="shared" si="4"/>
        <v>1513.243655910524</v>
      </c>
      <c r="P70" s="1">
        <f>$A70</f>
        <v>2.5188775636643874</v>
      </c>
    </row>
    <row r="71" spans="1:16" ht="15.75">
      <c r="A71" s="1">
        <v>31.600296630913487</v>
      </c>
      <c r="B71" s="2">
        <v>11000</v>
      </c>
      <c r="D71" s="3">
        <f t="shared" si="5"/>
        <v>1513.243655910524</v>
      </c>
      <c r="E71" s="3">
        <f t="shared" si="4"/>
        <v>1544.8439525414376</v>
      </c>
      <c r="P71" s="8">
        <f>$A71</f>
        <v>31.600296630913487</v>
      </c>
    </row>
    <row r="72" spans="1:16" ht="15.75">
      <c r="A72" s="1">
        <v>25.972819712067537</v>
      </c>
      <c r="B72" s="2">
        <v>11000</v>
      </c>
      <c r="D72" s="3">
        <f t="shared" si="5"/>
        <v>1544.8439525414376</v>
      </c>
      <c r="E72" s="3">
        <f t="shared" si="4"/>
        <v>1570.8167722535052</v>
      </c>
      <c r="P72" s="8">
        <f>$A72</f>
        <v>25.972819712067537</v>
      </c>
    </row>
    <row r="73" spans="1:9" ht="15.75">
      <c r="A73" s="1">
        <v>3.7270725608753357</v>
      </c>
      <c r="B73" s="2">
        <v>12000</v>
      </c>
      <c r="D73" s="3">
        <f t="shared" si="5"/>
        <v>1570.8167722535052</v>
      </c>
      <c r="E73" s="3">
        <f t="shared" si="4"/>
        <v>1574.5438448143805</v>
      </c>
      <c r="I73" s="1">
        <f>$A73</f>
        <v>3.7270725608753357</v>
      </c>
    </row>
    <row r="74" spans="1:10" ht="15.75">
      <c r="A74" s="1">
        <v>3.1318616254474003</v>
      </c>
      <c r="B74" s="2">
        <v>12000</v>
      </c>
      <c r="D74" s="3">
        <f t="shared" si="5"/>
        <v>1574.5438448143805</v>
      </c>
      <c r="E74" s="3">
        <f t="shared" si="4"/>
        <v>1577.6757064398278</v>
      </c>
      <c r="J74" s="1">
        <f>$A74</f>
        <v>3.1318616254474003</v>
      </c>
    </row>
    <row r="75" spans="1:11" ht="15.75">
      <c r="A75" s="1">
        <v>5.976098187848507</v>
      </c>
      <c r="B75" s="2">
        <v>12000</v>
      </c>
      <c r="D75" s="3">
        <f t="shared" si="5"/>
        <v>1577.6757064398278</v>
      </c>
      <c r="E75" s="3">
        <f t="shared" si="4"/>
        <v>1583.6518046276763</v>
      </c>
      <c r="K75" s="1">
        <f>$A75</f>
        <v>5.976098187848507</v>
      </c>
    </row>
    <row r="76" spans="1:12" ht="15.75">
      <c r="A76" s="1">
        <v>6.486586282934642</v>
      </c>
      <c r="B76" s="2">
        <v>12000</v>
      </c>
      <c r="D76" s="3">
        <f t="shared" si="5"/>
        <v>1583.6518046276763</v>
      </c>
      <c r="E76" s="3">
        <f t="shared" si="4"/>
        <v>1590.138390910611</v>
      </c>
      <c r="L76" s="1">
        <f>$A76</f>
        <v>6.486586282934642</v>
      </c>
    </row>
    <row r="77" spans="1:13" ht="15.75">
      <c r="A77" s="1">
        <v>3.0149960532329794</v>
      </c>
      <c r="B77" s="2">
        <v>12000</v>
      </c>
      <c r="D77" s="3">
        <f t="shared" si="5"/>
        <v>1590.138390910611</v>
      </c>
      <c r="E77" s="3">
        <f aca="true" t="shared" si="6" ref="E77:E108">A77+D77</f>
        <v>1593.153386963844</v>
      </c>
      <c r="M77" s="1">
        <f>$A77</f>
        <v>3.0149960532329794</v>
      </c>
    </row>
    <row r="78" spans="1:14" ht="15.75">
      <c r="A78" s="1">
        <v>23.324708920995445</v>
      </c>
      <c r="B78" s="2">
        <v>12000</v>
      </c>
      <c r="D78" s="3">
        <f aca="true" t="shared" si="7" ref="D78:D109">A77+D77</f>
        <v>1593.153386963844</v>
      </c>
      <c r="E78" s="3">
        <f t="shared" si="6"/>
        <v>1616.4780958848394</v>
      </c>
      <c r="N78" s="1">
        <f>$A78</f>
        <v>23.324708920995445</v>
      </c>
    </row>
    <row r="79" spans="1:15" ht="15.75">
      <c r="A79" s="1">
        <v>19.284249646480458</v>
      </c>
      <c r="B79" s="2">
        <v>12000</v>
      </c>
      <c r="D79" s="3">
        <f t="shared" si="7"/>
        <v>1616.4780958848394</v>
      </c>
      <c r="E79" s="3">
        <f t="shared" si="6"/>
        <v>1635.7623455313199</v>
      </c>
      <c r="O79" s="1">
        <f>$A79</f>
        <v>19.284249646480458</v>
      </c>
    </row>
    <row r="80" spans="1:16" ht="15.75">
      <c r="A80" s="1">
        <v>1.9445123937015636</v>
      </c>
      <c r="B80" s="2">
        <v>13000</v>
      </c>
      <c r="D80" s="3">
        <f t="shared" si="7"/>
        <v>1635.7623455313199</v>
      </c>
      <c r="E80" s="3">
        <f t="shared" si="6"/>
        <v>1637.7068579250215</v>
      </c>
      <c r="P80" s="1">
        <f>$A80</f>
        <v>1.9445123937015636</v>
      </c>
    </row>
    <row r="81" spans="1:17" ht="15.75">
      <c r="A81" s="1">
        <v>2.188073006730076</v>
      </c>
      <c r="B81" s="2">
        <v>13000</v>
      </c>
      <c r="D81" s="3">
        <f t="shared" si="7"/>
        <v>1637.7068579250215</v>
      </c>
      <c r="E81" s="3">
        <f t="shared" si="6"/>
        <v>1639.8949309317516</v>
      </c>
      <c r="Q81" s="1">
        <f>$A81</f>
        <v>2.188073006730076</v>
      </c>
    </row>
    <row r="82" spans="1:11" ht="15.75">
      <c r="A82" s="1">
        <v>6.6309687198053275</v>
      </c>
      <c r="B82" s="2">
        <v>13000</v>
      </c>
      <c r="D82" s="3">
        <f t="shared" si="7"/>
        <v>1639.8949309317516</v>
      </c>
      <c r="E82" s="3">
        <f t="shared" si="6"/>
        <v>1646.525899651557</v>
      </c>
      <c r="K82" s="8">
        <f>$A82</f>
        <v>6.6309687198053275</v>
      </c>
    </row>
    <row r="83" spans="1:9" ht="15.75">
      <c r="A83" s="1">
        <v>6.74667827175694</v>
      </c>
      <c r="B83" s="2">
        <v>13000</v>
      </c>
      <c r="D83" s="3">
        <f t="shared" si="7"/>
        <v>1646.525899651557</v>
      </c>
      <c r="E83" s="3">
        <f t="shared" si="6"/>
        <v>1653.272577923314</v>
      </c>
      <c r="I83" s="1">
        <f>$A83</f>
        <v>6.74667827175694</v>
      </c>
    </row>
    <row r="84" spans="1:10" ht="15.75">
      <c r="A84" s="1">
        <v>47.858708459295464</v>
      </c>
      <c r="B84" s="2">
        <v>13000</v>
      </c>
      <c r="D84" s="3">
        <f t="shared" si="7"/>
        <v>1653.272577923314</v>
      </c>
      <c r="E84" s="3">
        <f t="shared" si="6"/>
        <v>1701.1312863826095</v>
      </c>
      <c r="J84" s="1">
        <f>$A84</f>
        <v>47.858708459295464</v>
      </c>
    </row>
    <row r="85" spans="1:13" ht="15.75">
      <c r="A85" s="1">
        <v>47.00385534635915</v>
      </c>
      <c r="B85" s="2">
        <v>13000</v>
      </c>
      <c r="D85" s="3">
        <f t="shared" si="7"/>
        <v>1701.1312863826095</v>
      </c>
      <c r="E85" s="3">
        <f t="shared" si="6"/>
        <v>1748.1351417289686</v>
      </c>
      <c r="M85" s="8">
        <f>$A85</f>
        <v>47.00385534635915</v>
      </c>
    </row>
    <row r="86" spans="1:12" ht="15.75">
      <c r="A86" s="1">
        <v>7.483707287840042</v>
      </c>
      <c r="B86" s="2">
        <v>13000</v>
      </c>
      <c r="D86" s="3">
        <f t="shared" si="7"/>
        <v>1748.1351417289686</v>
      </c>
      <c r="E86" s="3">
        <f t="shared" si="6"/>
        <v>1755.6188490168086</v>
      </c>
      <c r="L86" s="1">
        <f>$A86</f>
        <v>7.483707287840042</v>
      </c>
    </row>
    <row r="87" spans="1:13" ht="15.75">
      <c r="A87" s="1">
        <v>0.7187349212812114</v>
      </c>
      <c r="B87" s="2">
        <v>14000</v>
      </c>
      <c r="D87" s="3">
        <f t="shared" si="7"/>
        <v>1755.6188490168086</v>
      </c>
      <c r="E87" s="3">
        <f t="shared" si="6"/>
        <v>1756.3375839380897</v>
      </c>
      <c r="M87" s="1">
        <f>$A87</f>
        <v>0.7187349212812114</v>
      </c>
    </row>
    <row r="88" spans="1:14" ht="15.75">
      <c r="A88" s="1">
        <v>0.3934947257237014</v>
      </c>
      <c r="B88" s="2">
        <v>14000</v>
      </c>
      <c r="D88" s="3">
        <f t="shared" si="7"/>
        <v>1756.3375839380897</v>
      </c>
      <c r="E88" s="3">
        <f t="shared" si="6"/>
        <v>1756.7310786638134</v>
      </c>
      <c r="N88" s="1">
        <f>$A88</f>
        <v>0.3934947257237014</v>
      </c>
    </row>
    <row r="89" spans="1:15" ht="15.75">
      <c r="A89" s="1">
        <v>12.281919966180645</v>
      </c>
      <c r="B89" s="2">
        <v>14000</v>
      </c>
      <c r="D89" s="3">
        <f t="shared" si="7"/>
        <v>1756.7310786638134</v>
      </c>
      <c r="E89" s="3">
        <f t="shared" si="6"/>
        <v>1769.012998629994</v>
      </c>
      <c r="O89" s="1">
        <f>$A89</f>
        <v>12.281919966180645</v>
      </c>
    </row>
    <row r="90" spans="1:16" ht="15.75">
      <c r="A90" s="1">
        <v>3.2268549210047963</v>
      </c>
      <c r="B90" s="2">
        <v>14000</v>
      </c>
      <c r="D90" s="3">
        <f t="shared" si="7"/>
        <v>1769.012998629994</v>
      </c>
      <c r="E90" s="3">
        <f t="shared" si="6"/>
        <v>1772.2398535509988</v>
      </c>
      <c r="P90" s="1">
        <f>$A90</f>
        <v>3.2268549210047963</v>
      </c>
    </row>
    <row r="91" spans="1:17" ht="15.75">
      <c r="A91" s="1">
        <v>10.828532870284787</v>
      </c>
      <c r="B91" s="2">
        <v>14000</v>
      </c>
      <c r="D91" s="3">
        <f t="shared" si="7"/>
        <v>1772.2398535509988</v>
      </c>
      <c r="E91" s="3">
        <f t="shared" si="6"/>
        <v>1783.0683864212835</v>
      </c>
      <c r="Q91" s="1">
        <f>$A91</f>
        <v>10.828532870284787</v>
      </c>
    </row>
    <row r="92" spans="1:18" ht="15.75">
      <c r="A92" s="1">
        <v>45.9300216562722</v>
      </c>
      <c r="B92" s="2">
        <v>14000</v>
      </c>
      <c r="D92" s="3">
        <f t="shared" si="7"/>
        <v>1783.0683864212835</v>
      </c>
      <c r="E92" s="3">
        <f t="shared" si="6"/>
        <v>1828.9984080775557</v>
      </c>
      <c r="R92" s="1">
        <f>$A92</f>
        <v>45.9300216562722</v>
      </c>
    </row>
    <row r="93" spans="1:9" ht="15.75">
      <c r="A93" s="4">
        <f>135.303356903349-70</f>
        <v>65.303356903349</v>
      </c>
      <c r="B93" s="5">
        <v>14000</v>
      </c>
      <c r="C93" s="5"/>
      <c r="D93" s="4">
        <f t="shared" si="7"/>
        <v>1828.9984080775557</v>
      </c>
      <c r="E93" s="4">
        <f t="shared" si="6"/>
        <v>1894.3017649809046</v>
      </c>
      <c r="I93" s="1">
        <f>$A93</f>
        <v>65.303356903349</v>
      </c>
    </row>
    <row r="94" spans="1:14" ht="15.75">
      <c r="A94" s="4">
        <v>70</v>
      </c>
      <c r="B94" s="5">
        <v>14000</v>
      </c>
      <c r="C94" s="5"/>
      <c r="D94" s="4">
        <f t="shared" si="7"/>
        <v>1894.3017649809046</v>
      </c>
      <c r="E94" s="4">
        <f t="shared" si="6"/>
        <v>1964.3017649809046</v>
      </c>
      <c r="N94" s="8">
        <f>$A94</f>
        <v>70</v>
      </c>
    </row>
    <row r="95" spans="1:11" ht="15.75">
      <c r="A95" s="1">
        <v>9.731220490730655</v>
      </c>
      <c r="B95" s="2">
        <v>15000</v>
      </c>
      <c r="D95" s="3">
        <f t="shared" si="7"/>
        <v>1964.3017649809046</v>
      </c>
      <c r="E95" s="3">
        <f t="shared" si="6"/>
        <v>1974.0329854716354</v>
      </c>
      <c r="K95" s="1">
        <f>$A95</f>
        <v>9.731220490730655</v>
      </c>
    </row>
    <row r="96" spans="1:16" ht="15.75">
      <c r="A96" s="1">
        <v>26.49609263078725</v>
      </c>
      <c r="B96" s="2">
        <v>15000</v>
      </c>
      <c r="D96" s="3">
        <f t="shared" si="7"/>
        <v>1974.0329854716354</v>
      </c>
      <c r="E96" s="3">
        <f t="shared" si="6"/>
        <v>2000.5290781024225</v>
      </c>
      <c r="P96" s="8">
        <f>$A96</f>
        <v>26.49609263078725</v>
      </c>
    </row>
    <row r="97" spans="1:13" ht="15.75">
      <c r="A97" s="1">
        <v>35.94518659224683</v>
      </c>
      <c r="B97" s="2">
        <v>15000</v>
      </c>
      <c r="D97" s="3">
        <f t="shared" si="7"/>
        <v>2000.5290781024225</v>
      </c>
      <c r="E97" s="3">
        <f t="shared" si="6"/>
        <v>2036.4742646946693</v>
      </c>
      <c r="M97" s="1">
        <f>$A97</f>
        <v>35.94518659224683</v>
      </c>
    </row>
    <row r="98" spans="1:14" ht="15.75">
      <c r="A98" s="1">
        <v>32.53951107371427</v>
      </c>
      <c r="B98" s="2">
        <v>15000</v>
      </c>
      <c r="D98" s="3">
        <f t="shared" si="7"/>
        <v>2036.4742646946693</v>
      </c>
      <c r="E98" s="3">
        <f t="shared" si="6"/>
        <v>2069.0137757683838</v>
      </c>
      <c r="N98" s="1">
        <f>$A98</f>
        <v>32.53951107371427</v>
      </c>
    </row>
    <row r="99" spans="1:15" ht="15.75">
      <c r="A99" s="1">
        <v>5.942698955515903</v>
      </c>
      <c r="B99" s="2">
        <v>15000</v>
      </c>
      <c r="D99" s="3">
        <f t="shared" si="7"/>
        <v>2069.0137757683838</v>
      </c>
      <c r="E99" s="3">
        <f t="shared" si="6"/>
        <v>2074.9564747238996</v>
      </c>
      <c r="O99" s="1">
        <f>$A99</f>
        <v>5.942698955515903</v>
      </c>
    </row>
    <row r="100" spans="1:16" ht="15.75">
      <c r="A100" s="4">
        <f>291.149648526204-220</f>
        <v>71.14964852620398</v>
      </c>
      <c r="B100" s="5">
        <v>15000</v>
      </c>
      <c r="C100" s="5"/>
      <c r="D100" s="4">
        <f t="shared" si="7"/>
        <v>2074.9564747238996</v>
      </c>
      <c r="E100" s="4">
        <f t="shared" si="6"/>
        <v>2146.106123250104</v>
      </c>
      <c r="P100" s="1">
        <f>$A100</f>
        <v>71.14964852620398</v>
      </c>
    </row>
    <row r="101" spans="1:17" ht="15.75">
      <c r="A101" s="4">
        <v>100</v>
      </c>
      <c r="B101" s="5">
        <v>14000</v>
      </c>
      <c r="C101" s="5"/>
      <c r="D101" s="4">
        <f t="shared" si="7"/>
        <v>2146.106123250104</v>
      </c>
      <c r="E101" s="4">
        <f t="shared" si="6"/>
        <v>2246.106123250104</v>
      </c>
      <c r="Q101" s="1">
        <f>$A101</f>
        <v>100</v>
      </c>
    </row>
    <row r="102" spans="1:18" ht="15.75">
      <c r="A102" s="4">
        <v>120</v>
      </c>
      <c r="B102" s="5">
        <v>14000</v>
      </c>
      <c r="C102" s="5"/>
      <c r="D102" s="6">
        <f t="shared" si="7"/>
        <v>2246.106123250104</v>
      </c>
      <c r="E102" s="6">
        <f t="shared" si="6"/>
        <v>2366.106123250104</v>
      </c>
      <c r="F102" s="7" t="s">
        <v>11</v>
      </c>
      <c r="G102" s="7"/>
      <c r="R102" s="7">
        <f>$A102</f>
        <v>120</v>
      </c>
    </row>
    <row r="103" spans="1:9" ht="15.75">
      <c r="A103" s="1">
        <v>0.79649867714663</v>
      </c>
      <c r="B103" s="2">
        <v>16000</v>
      </c>
      <c r="D103" s="3">
        <f t="shared" si="7"/>
        <v>2366.106123250104</v>
      </c>
      <c r="E103" s="3">
        <f t="shared" si="6"/>
        <v>2366.9026219272505</v>
      </c>
      <c r="I103" s="1">
        <f>$A103</f>
        <v>0.79649867714663</v>
      </c>
    </row>
    <row r="104" spans="1:9" ht="15.75">
      <c r="A104" s="1">
        <v>5.221862130357744</v>
      </c>
      <c r="B104" s="2">
        <v>16000</v>
      </c>
      <c r="D104" s="3">
        <f t="shared" si="7"/>
        <v>2366.9026219272505</v>
      </c>
      <c r="E104" s="3">
        <f t="shared" si="6"/>
        <v>2372.1244840576082</v>
      </c>
      <c r="I104" s="8">
        <f>$A104</f>
        <v>5.221862130357744</v>
      </c>
    </row>
    <row r="105" spans="1:11" ht="15.75">
      <c r="A105" s="1">
        <v>6.261983452942807</v>
      </c>
      <c r="B105" s="2">
        <v>16000</v>
      </c>
      <c r="D105" s="3">
        <f t="shared" si="7"/>
        <v>2372.1244840576082</v>
      </c>
      <c r="E105" s="3">
        <f t="shared" si="6"/>
        <v>2378.386467510551</v>
      </c>
      <c r="K105" s="1">
        <f>$A105</f>
        <v>6.261983452942807</v>
      </c>
    </row>
    <row r="106" spans="1:12" ht="15.75">
      <c r="A106" s="1">
        <v>6.1346986077404875</v>
      </c>
      <c r="B106" s="2">
        <v>16000</v>
      </c>
      <c r="D106" s="3">
        <f t="shared" si="7"/>
        <v>2378.386467510551</v>
      </c>
      <c r="E106" s="3">
        <f t="shared" si="6"/>
        <v>2384.5211661182916</v>
      </c>
      <c r="L106" s="1">
        <f>$A106</f>
        <v>6.1346986077404875</v>
      </c>
    </row>
    <row r="107" spans="1:13" ht="15.75">
      <c r="A107" s="1">
        <v>15.315775882039627</v>
      </c>
      <c r="B107" s="2">
        <v>16000</v>
      </c>
      <c r="D107" s="3">
        <f t="shared" si="7"/>
        <v>2384.5211661182916</v>
      </c>
      <c r="E107" s="3">
        <f t="shared" si="6"/>
        <v>2399.8369420003314</v>
      </c>
      <c r="M107" s="1">
        <f>$A107</f>
        <v>15.315775882039627</v>
      </c>
    </row>
    <row r="108" spans="1:14" ht="15.75">
      <c r="A108" s="1">
        <v>35.66960644819008</v>
      </c>
      <c r="B108" s="2">
        <v>16000</v>
      </c>
      <c r="D108" s="3">
        <f t="shared" si="7"/>
        <v>2399.8369420003314</v>
      </c>
      <c r="E108" s="3">
        <f t="shared" si="6"/>
        <v>2435.5065484485217</v>
      </c>
      <c r="N108" s="1">
        <f>$A108</f>
        <v>35.66960644819008</v>
      </c>
    </row>
    <row r="109" spans="1:15" ht="15.75">
      <c r="A109" s="1">
        <v>0.681521204298795</v>
      </c>
      <c r="B109" s="2">
        <v>17000</v>
      </c>
      <c r="D109" s="3">
        <f t="shared" si="7"/>
        <v>2435.5065484485217</v>
      </c>
      <c r="E109" s="3">
        <f aca="true" t="shared" si="8" ref="E109:E140">A109+D109</f>
        <v>2436.1880696528206</v>
      </c>
      <c r="O109" s="1">
        <f>$A109</f>
        <v>0.681521204298795</v>
      </c>
    </row>
    <row r="110" spans="1:16" ht="15.75">
      <c r="A110" s="1">
        <v>1.6141965690549933</v>
      </c>
      <c r="B110" s="2">
        <v>17000</v>
      </c>
      <c r="D110" s="3">
        <f aca="true" t="shared" si="9" ref="D110:D141">A109+D109</f>
        <v>2436.1880696528206</v>
      </c>
      <c r="E110" s="3">
        <f t="shared" si="8"/>
        <v>2437.8022662218755</v>
      </c>
      <c r="P110" s="1">
        <f>$A110</f>
        <v>1.6141965690549933</v>
      </c>
    </row>
    <row r="111" spans="1:17" ht="15.75">
      <c r="A111" s="1">
        <v>8.516779079722706</v>
      </c>
      <c r="B111" s="2">
        <v>17000</v>
      </c>
      <c r="D111" s="3">
        <f t="shared" si="9"/>
        <v>2437.8022662218755</v>
      </c>
      <c r="E111" s="3">
        <f t="shared" si="8"/>
        <v>2446.319045301598</v>
      </c>
      <c r="Q111" s="1">
        <f>$A111</f>
        <v>8.516779079722706</v>
      </c>
    </row>
    <row r="112" spans="1:13" ht="15.75">
      <c r="A112" s="1">
        <v>7.716893332006496</v>
      </c>
      <c r="B112" s="2">
        <v>17000</v>
      </c>
      <c r="D112" s="3">
        <f t="shared" si="9"/>
        <v>2446.319045301598</v>
      </c>
      <c r="E112" s="3">
        <f t="shared" si="8"/>
        <v>2454.0359386336045</v>
      </c>
      <c r="M112" s="8">
        <f>$A112</f>
        <v>7.716893332006496</v>
      </c>
    </row>
    <row r="113" spans="1:9" ht="15.75">
      <c r="A113" s="1">
        <v>73.84068113194523</v>
      </c>
      <c r="B113" s="2">
        <v>17000</v>
      </c>
      <c r="D113" s="3">
        <f t="shared" si="9"/>
        <v>2454.0359386336045</v>
      </c>
      <c r="E113" s="3">
        <f t="shared" si="8"/>
        <v>2527.8766197655495</v>
      </c>
      <c r="I113" s="1">
        <f>$A113</f>
        <v>73.84068113194523</v>
      </c>
    </row>
    <row r="114" spans="1:10" ht="15.75">
      <c r="A114" s="1">
        <v>67.80563781857876</v>
      </c>
      <c r="B114" s="2">
        <v>17000</v>
      </c>
      <c r="D114" s="3">
        <f t="shared" si="9"/>
        <v>2527.8766197655495</v>
      </c>
      <c r="E114" s="3">
        <f t="shared" si="8"/>
        <v>2595.6822575841284</v>
      </c>
      <c r="J114" s="1">
        <f>$A114</f>
        <v>67.80563781857876</v>
      </c>
    </row>
    <row r="115" spans="1:11" ht="15.75">
      <c r="A115" s="1">
        <v>7.124499316127177</v>
      </c>
      <c r="B115" s="2">
        <v>17000</v>
      </c>
      <c r="D115" s="3">
        <f t="shared" si="9"/>
        <v>2595.6822575841284</v>
      </c>
      <c r="E115" s="3">
        <f t="shared" si="8"/>
        <v>2602.8067569002556</v>
      </c>
      <c r="K115" s="1">
        <f>$A115</f>
        <v>7.124499316127177</v>
      </c>
    </row>
    <row r="116" spans="1:12" ht="15.75">
      <c r="A116" s="1">
        <v>91.4721144611713</v>
      </c>
      <c r="B116" s="2">
        <v>17000</v>
      </c>
      <c r="D116" s="3">
        <f t="shared" si="9"/>
        <v>2602.8067569002556</v>
      </c>
      <c r="E116" s="3">
        <f t="shared" si="8"/>
        <v>2694.278871361427</v>
      </c>
      <c r="L116" s="1">
        <f>$A116</f>
        <v>91.4721144611713</v>
      </c>
    </row>
    <row r="117" spans="1:13" ht="15.75">
      <c r="A117" s="4">
        <f>141.875201448692-80</f>
        <v>61.875201448691996</v>
      </c>
      <c r="B117" s="5">
        <v>17000</v>
      </c>
      <c r="C117" s="5"/>
      <c r="D117" s="4">
        <f t="shared" si="9"/>
        <v>2694.278871361427</v>
      </c>
      <c r="E117" s="4">
        <f t="shared" si="8"/>
        <v>2756.154072810119</v>
      </c>
      <c r="M117" s="1">
        <f>$A117</f>
        <v>61.875201448691996</v>
      </c>
    </row>
    <row r="118" spans="1:14" ht="15.75">
      <c r="A118" s="4">
        <v>80</v>
      </c>
      <c r="B118" s="5">
        <v>17000</v>
      </c>
      <c r="C118" s="5"/>
      <c r="D118" s="4">
        <f t="shared" si="9"/>
        <v>2756.154072810119</v>
      </c>
      <c r="E118" s="4">
        <f t="shared" si="8"/>
        <v>2836.154072810119</v>
      </c>
      <c r="N118" s="1">
        <f>$A118</f>
        <v>80</v>
      </c>
    </row>
    <row r="119" spans="1:15" ht="15.75">
      <c r="A119" s="1">
        <v>3.531112952393475</v>
      </c>
      <c r="B119" s="2">
        <v>18000</v>
      </c>
      <c r="D119" s="3">
        <f t="shared" si="9"/>
        <v>2836.154072810119</v>
      </c>
      <c r="E119" s="3">
        <f t="shared" si="8"/>
        <v>2839.6851857625124</v>
      </c>
      <c r="O119" s="1">
        <f>$A119</f>
        <v>3.531112952393475</v>
      </c>
    </row>
    <row r="120" spans="1:16" ht="15.75">
      <c r="A120" s="1">
        <v>4.1917480198329455</v>
      </c>
      <c r="B120" s="2">
        <v>18000</v>
      </c>
      <c r="D120" s="3">
        <f t="shared" si="9"/>
        <v>2839.6851857625124</v>
      </c>
      <c r="E120" s="3">
        <f t="shared" si="8"/>
        <v>2843.8769337823455</v>
      </c>
      <c r="P120" s="1">
        <f>$A120</f>
        <v>4.1917480198329455</v>
      </c>
    </row>
    <row r="121" spans="1:17" ht="15.75">
      <c r="A121" s="1">
        <v>3.594016808585606</v>
      </c>
      <c r="B121" s="2">
        <v>18000</v>
      </c>
      <c r="D121" s="3">
        <f t="shared" si="9"/>
        <v>2843.8769337823455</v>
      </c>
      <c r="E121" s="3">
        <f t="shared" si="8"/>
        <v>2847.4709505909314</v>
      </c>
      <c r="Q121" s="1">
        <f>$A121</f>
        <v>3.594016808585606</v>
      </c>
    </row>
    <row r="122" spans="1:18" ht="15.75">
      <c r="A122" s="1">
        <v>14.305721245345678</v>
      </c>
      <c r="B122" s="2">
        <v>18000</v>
      </c>
      <c r="D122" s="3">
        <f t="shared" si="9"/>
        <v>2847.4709505909314</v>
      </c>
      <c r="E122" s="3">
        <f t="shared" si="8"/>
        <v>2861.776671836277</v>
      </c>
      <c r="R122" s="1">
        <f>$A122</f>
        <v>14.305721245345678</v>
      </c>
    </row>
    <row r="123" spans="1:9" ht="15.75">
      <c r="A123" s="1">
        <v>0.2548926078241454</v>
      </c>
      <c r="B123" s="2">
        <v>18000</v>
      </c>
      <c r="D123" s="3">
        <f t="shared" si="9"/>
        <v>2861.776671836277</v>
      </c>
      <c r="E123" s="3">
        <f t="shared" si="8"/>
        <v>2862.031564444101</v>
      </c>
      <c r="I123" s="1">
        <f>$A123</f>
        <v>0.2548926078241454</v>
      </c>
    </row>
    <row r="124" spans="1:10" ht="15.75">
      <c r="A124" s="1">
        <v>2.8886139683354592</v>
      </c>
      <c r="B124" s="2">
        <v>18000</v>
      </c>
      <c r="D124" s="3">
        <f t="shared" si="9"/>
        <v>2862.031564444101</v>
      </c>
      <c r="E124" s="3">
        <f t="shared" si="8"/>
        <v>2864.9201784124366</v>
      </c>
      <c r="J124" s="1">
        <f>$A124</f>
        <v>2.8886139683354592</v>
      </c>
    </row>
    <row r="125" spans="1:11" ht="15.75">
      <c r="A125" s="1">
        <v>61.7532508209114</v>
      </c>
      <c r="B125" s="2">
        <v>18000</v>
      </c>
      <c r="D125" s="3">
        <f t="shared" si="9"/>
        <v>2864.9201784124366</v>
      </c>
      <c r="E125" s="3">
        <f t="shared" si="8"/>
        <v>2926.673429233348</v>
      </c>
      <c r="K125" s="1">
        <f>$A125</f>
        <v>61.7532508209114</v>
      </c>
    </row>
    <row r="126" spans="1:15" ht="15.75">
      <c r="A126" s="4">
        <f>360.677403884529-250</f>
        <v>110.67740388452899</v>
      </c>
      <c r="B126" s="5">
        <v>18000</v>
      </c>
      <c r="C126" s="5"/>
      <c r="D126" s="4">
        <f t="shared" si="9"/>
        <v>2926.673429233348</v>
      </c>
      <c r="E126" s="4">
        <f t="shared" si="8"/>
        <v>3037.3508331178773</v>
      </c>
      <c r="O126" s="8">
        <f>$A126</f>
        <v>110.67740388452899</v>
      </c>
    </row>
    <row r="127" spans="1:13" ht="15.75">
      <c r="A127" s="4">
        <v>130</v>
      </c>
      <c r="B127" s="5">
        <v>18000</v>
      </c>
      <c r="C127" s="5"/>
      <c r="D127" s="4">
        <f t="shared" si="9"/>
        <v>3037.3508331178773</v>
      </c>
      <c r="E127" s="4">
        <f t="shared" si="8"/>
        <v>3167.3508331178773</v>
      </c>
      <c r="M127" s="1">
        <f>$A127</f>
        <v>130</v>
      </c>
    </row>
    <row r="128" spans="1:14" ht="15.75">
      <c r="A128" s="4">
        <v>120</v>
      </c>
      <c r="B128" s="5">
        <v>18000</v>
      </c>
      <c r="C128" s="5"/>
      <c r="D128" s="4">
        <f t="shared" si="9"/>
        <v>3167.3508331178773</v>
      </c>
      <c r="E128" s="4">
        <f t="shared" si="8"/>
        <v>3287.3508331178773</v>
      </c>
      <c r="N128" s="1">
        <f>$A128</f>
        <v>120</v>
      </c>
    </row>
    <row r="129" spans="1:15" ht="15.75">
      <c r="A129" s="1">
        <v>49.501089005291405</v>
      </c>
      <c r="B129" s="2">
        <v>19000</v>
      </c>
      <c r="D129" s="3">
        <f t="shared" si="9"/>
        <v>3287.3508331178773</v>
      </c>
      <c r="E129" s="3">
        <f t="shared" si="8"/>
        <v>3336.8519221231686</v>
      </c>
      <c r="O129" s="1">
        <f>$A129</f>
        <v>49.501089005291405</v>
      </c>
    </row>
    <row r="130" spans="1:16" ht="15.75">
      <c r="A130" s="1">
        <v>1.9000988080524854</v>
      </c>
      <c r="B130" s="2">
        <v>20000</v>
      </c>
      <c r="D130" s="3">
        <f t="shared" si="9"/>
        <v>3336.8519221231686</v>
      </c>
      <c r="E130" s="3">
        <f t="shared" si="8"/>
        <v>3338.752020931221</v>
      </c>
      <c r="P130" s="1">
        <f>$A130</f>
        <v>1.9000988080524854</v>
      </c>
    </row>
    <row r="131" spans="1:11" ht="15.75">
      <c r="A131" s="1">
        <v>19.913645374653896</v>
      </c>
      <c r="B131" s="2">
        <v>20000</v>
      </c>
      <c r="D131" s="3">
        <f t="shared" si="9"/>
        <v>3338.752020931221</v>
      </c>
      <c r="E131" s="3">
        <f t="shared" si="8"/>
        <v>3358.6656663058748</v>
      </c>
      <c r="K131" s="8">
        <f>$A131</f>
        <v>19.913645374653896</v>
      </c>
    </row>
    <row r="132" spans="1:18" ht="15.75">
      <c r="A132" s="1">
        <v>17.689610372513144</v>
      </c>
      <c r="B132" s="2">
        <v>20000</v>
      </c>
      <c r="D132" s="3">
        <f t="shared" si="9"/>
        <v>3358.6656663058748</v>
      </c>
      <c r="E132" s="3">
        <f t="shared" si="8"/>
        <v>3376.355276678388</v>
      </c>
      <c r="R132" s="1">
        <f>$A132</f>
        <v>17.689610372513144</v>
      </c>
    </row>
    <row r="133" spans="1:9" ht="15.75">
      <c r="A133" s="1">
        <v>52.48155069107994</v>
      </c>
      <c r="B133" s="2">
        <v>20000</v>
      </c>
      <c r="D133" s="3">
        <f t="shared" si="9"/>
        <v>3376.355276678388</v>
      </c>
      <c r="E133" s="3">
        <f t="shared" si="8"/>
        <v>3428.8368273694678</v>
      </c>
      <c r="I133" s="1">
        <f>$A133</f>
        <v>52.48155069107994</v>
      </c>
    </row>
    <row r="134" spans="1:10" ht="15.75">
      <c r="A134" s="1">
        <v>70.87211354515279</v>
      </c>
      <c r="B134" s="2">
        <v>20000</v>
      </c>
      <c r="D134" s="3">
        <f t="shared" si="9"/>
        <v>3428.8368273694678</v>
      </c>
      <c r="E134" s="3">
        <f t="shared" si="8"/>
        <v>3499.7089409146206</v>
      </c>
      <c r="J134" s="1">
        <f>$A134</f>
        <v>70.87211354515279</v>
      </c>
    </row>
    <row r="135" spans="1:11" ht="15.75">
      <c r="A135" s="1">
        <v>88.02616406356319</v>
      </c>
      <c r="B135" s="2">
        <v>20000</v>
      </c>
      <c r="D135" s="3">
        <f t="shared" si="9"/>
        <v>3499.7089409146206</v>
      </c>
      <c r="E135" s="3">
        <f t="shared" si="8"/>
        <v>3587.7351049781837</v>
      </c>
      <c r="K135" s="1">
        <f>$A135</f>
        <v>88.02616406356319</v>
      </c>
    </row>
    <row r="136" spans="1:12" ht="15.75">
      <c r="A136" s="1">
        <v>3.0374324142398623</v>
      </c>
      <c r="B136" s="2">
        <v>21000</v>
      </c>
      <c r="D136" s="3">
        <f t="shared" si="9"/>
        <v>3587.7351049781837</v>
      </c>
      <c r="E136" s="3">
        <f t="shared" si="8"/>
        <v>3590.7725373924236</v>
      </c>
      <c r="L136" s="1">
        <f>$A136</f>
        <v>3.0374324142398623</v>
      </c>
    </row>
    <row r="137" spans="1:13" ht="15.75">
      <c r="A137" s="1">
        <v>15.098709304127382</v>
      </c>
      <c r="B137" s="2">
        <v>21000</v>
      </c>
      <c r="D137" s="3">
        <f t="shared" si="9"/>
        <v>3590.7725373924236</v>
      </c>
      <c r="E137" s="3">
        <f t="shared" si="8"/>
        <v>3605.8712466965508</v>
      </c>
      <c r="M137" s="1">
        <f>$A137</f>
        <v>15.098709304127382</v>
      </c>
    </row>
    <row r="138" spans="1:14" ht="15.75">
      <c r="A138" s="1">
        <v>10.893436197264734</v>
      </c>
      <c r="B138" s="2">
        <v>21000</v>
      </c>
      <c r="D138" s="3">
        <f t="shared" si="9"/>
        <v>3605.8712466965508</v>
      </c>
      <c r="E138" s="3">
        <f t="shared" si="8"/>
        <v>3616.7646828938155</v>
      </c>
      <c r="N138" s="1">
        <f>$A138</f>
        <v>10.893436197264734</v>
      </c>
    </row>
    <row r="139" spans="1:15" ht="15.75">
      <c r="A139" s="1">
        <v>14.980621449442081</v>
      </c>
      <c r="B139" s="2">
        <v>21000</v>
      </c>
      <c r="D139" s="3">
        <f t="shared" si="9"/>
        <v>3616.7646828938155</v>
      </c>
      <c r="E139" s="3">
        <f t="shared" si="8"/>
        <v>3631.7453043432574</v>
      </c>
      <c r="O139" s="1">
        <f>$A139</f>
        <v>14.980621449442081</v>
      </c>
    </row>
    <row r="140" spans="1:16" ht="15.75">
      <c r="A140" s="1">
        <v>12.352630080579958</v>
      </c>
      <c r="B140" s="2">
        <v>21000</v>
      </c>
      <c r="D140" s="3">
        <f t="shared" si="9"/>
        <v>3631.7453043432574</v>
      </c>
      <c r="E140" s="3">
        <f t="shared" si="8"/>
        <v>3644.0979344238376</v>
      </c>
      <c r="P140" s="1">
        <f>$A140</f>
        <v>12.352630080579958</v>
      </c>
    </row>
    <row r="141" spans="1:11" ht="15.75">
      <c r="A141" s="1">
        <v>19.17366409338393</v>
      </c>
      <c r="B141" s="2">
        <v>21000</v>
      </c>
      <c r="D141" s="3">
        <f t="shared" si="9"/>
        <v>3644.0979344238376</v>
      </c>
      <c r="E141" s="3">
        <f aca="true" t="shared" si="10" ref="E141:E172">A141+D141</f>
        <v>3663.2715985172217</v>
      </c>
      <c r="K141" s="8">
        <f>$A141</f>
        <v>19.17366409338393</v>
      </c>
    </row>
    <row r="142" spans="1:18" ht="15.75">
      <c r="A142" s="1">
        <v>35.86002958713142</v>
      </c>
      <c r="B142" s="2">
        <v>21000</v>
      </c>
      <c r="D142" s="3">
        <f aca="true" t="shared" si="11" ref="D142:D173">A141+D141</f>
        <v>3663.2715985172217</v>
      </c>
      <c r="E142" s="3">
        <f t="shared" si="10"/>
        <v>3699.1316281043532</v>
      </c>
      <c r="R142" s="1">
        <f>$A142</f>
        <v>35.86002958713142</v>
      </c>
    </row>
    <row r="143" spans="1:9" ht="15.75">
      <c r="A143" s="1">
        <v>75.34558842404643</v>
      </c>
      <c r="B143" s="2">
        <v>21000</v>
      </c>
      <c r="D143" s="3">
        <f t="shared" si="11"/>
        <v>3699.1316281043532</v>
      </c>
      <c r="E143" s="3">
        <f t="shared" si="10"/>
        <v>3774.4772165284</v>
      </c>
      <c r="I143" s="1">
        <f>$A143</f>
        <v>75.34558842404643</v>
      </c>
    </row>
    <row r="144" spans="1:10" ht="15.75">
      <c r="A144" s="1">
        <v>103.07093705944612</v>
      </c>
      <c r="B144" s="2">
        <v>21000</v>
      </c>
      <c r="D144" s="3">
        <f t="shared" si="11"/>
        <v>3774.4772165284</v>
      </c>
      <c r="E144" s="3">
        <f t="shared" si="10"/>
        <v>3877.548153587846</v>
      </c>
      <c r="J144" s="1">
        <f>$A144</f>
        <v>103.07093705944612</v>
      </c>
    </row>
    <row r="145" spans="1:11" ht="15.75">
      <c r="A145" s="4">
        <f>214.56802146797-100</f>
        <v>114.56802146797</v>
      </c>
      <c r="B145" s="5">
        <v>21000</v>
      </c>
      <c r="C145" s="5"/>
      <c r="D145" s="4">
        <f t="shared" si="11"/>
        <v>3877.548153587846</v>
      </c>
      <c r="E145" s="4">
        <f t="shared" si="10"/>
        <v>3992.1161750558163</v>
      </c>
      <c r="K145" s="1">
        <f>$A145</f>
        <v>114.56802146797</v>
      </c>
    </row>
    <row r="146" spans="1:12" ht="15.75">
      <c r="A146" s="4">
        <v>100</v>
      </c>
      <c r="B146" s="5">
        <v>21000</v>
      </c>
      <c r="C146" s="5"/>
      <c r="D146" s="4">
        <f t="shared" si="11"/>
        <v>3992.1161750558163</v>
      </c>
      <c r="E146" s="4">
        <f t="shared" si="10"/>
        <v>4092.1161750558163</v>
      </c>
      <c r="L146" s="1">
        <f>$A146</f>
        <v>100</v>
      </c>
    </row>
    <row r="147" spans="1:13" ht="15.75">
      <c r="A147" s="1">
        <v>4.334277417697613</v>
      </c>
      <c r="B147" s="2">
        <v>22000</v>
      </c>
      <c r="D147" s="3">
        <f t="shared" si="11"/>
        <v>4092.1161750558163</v>
      </c>
      <c r="E147" s="3">
        <f t="shared" si="10"/>
        <v>4096.450452473514</v>
      </c>
      <c r="M147" s="1">
        <f>$A147</f>
        <v>4.334277417697613</v>
      </c>
    </row>
    <row r="148" spans="1:14" ht="15.75">
      <c r="A148" s="1">
        <v>15.229953984651722</v>
      </c>
      <c r="B148" s="2">
        <v>22000</v>
      </c>
      <c r="D148" s="3">
        <f t="shared" si="11"/>
        <v>4096.450452473514</v>
      </c>
      <c r="E148" s="3">
        <f t="shared" si="10"/>
        <v>4111.680406458166</v>
      </c>
      <c r="N148" s="1">
        <f>$A148</f>
        <v>15.229953984651722</v>
      </c>
    </row>
    <row r="149" spans="1:15" ht="15.75">
      <c r="A149" s="1">
        <v>6.6824539770744575</v>
      </c>
      <c r="B149" s="2">
        <v>23000</v>
      </c>
      <c r="D149" s="3">
        <f t="shared" si="11"/>
        <v>4111.680406458166</v>
      </c>
      <c r="E149" s="3">
        <f t="shared" si="10"/>
        <v>4118.36286043524</v>
      </c>
      <c r="O149" s="1">
        <f>$A149</f>
        <v>6.6824539770744575</v>
      </c>
    </row>
    <row r="150" spans="1:16" ht="15.75">
      <c r="A150" s="4">
        <f>154.004184284797-75</f>
        <v>79.00418428479699</v>
      </c>
      <c r="B150" s="5">
        <v>23000</v>
      </c>
      <c r="C150" s="5"/>
      <c r="D150" s="4">
        <f t="shared" si="11"/>
        <v>4118.36286043524</v>
      </c>
      <c r="E150" s="4">
        <f t="shared" si="10"/>
        <v>4197.367044720037</v>
      </c>
      <c r="P150" s="1">
        <f>$A150</f>
        <v>79.00418428479699</v>
      </c>
    </row>
    <row r="151" spans="1:17" ht="15.75">
      <c r="A151" s="4">
        <v>75</v>
      </c>
      <c r="B151" s="5">
        <v>23000</v>
      </c>
      <c r="C151" s="5"/>
      <c r="D151" s="4">
        <f t="shared" si="11"/>
        <v>4197.367044720037</v>
      </c>
      <c r="E151" s="4">
        <f t="shared" si="10"/>
        <v>4272.367044720037</v>
      </c>
      <c r="Q151" s="1">
        <f>$A151</f>
        <v>75</v>
      </c>
    </row>
    <row r="152" spans="1:18" ht="15.75">
      <c r="A152" s="1">
        <v>0.4637045014370531</v>
      </c>
      <c r="B152" s="2">
        <v>24000</v>
      </c>
      <c r="D152" s="4">
        <f t="shared" si="11"/>
        <v>4272.367044720037</v>
      </c>
      <c r="E152" s="4">
        <f t="shared" si="10"/>
        <v>4272.8307492214735</v>
      </c>
      <c r="R152" s="1">
        <f>$A152</f>
        <v>0.4637045014370531</v>
      </c>
    </row>
    <row r="153" spans="1:9" ht="15.75">
      <c r="A153" s="1">
        <v>1.1150264517502917</v>
      </c>
      <c r="B153" s="2">
        <v>24000</v>
      </c>
      <c r="D153" s="3">
        <f t="shared" si="11"/>
        <v>4272.8307492214735</v>
      </c>
      <c r="E153" s="3">
        <f t="shared" si="10"/>
        <v>4273.945775673224</v>
      </c>
      <c r="I153" s="1">
        <f>$A153</f>
        <v>1.1150264517502917</v>
      </c>
    </row>
    <row r="154" spans="1:10" ht="15.75">
      <c r="A154" s="1">
        <v>6.644048652130028</v>
      </c>
      <c r="B154" s="2">
        <v>24000</v>
      </c>
      <c r="D154" s="3">
        <f t="shared" si="11"/>
        <v>4273.945775673224</v>
      </c>
      <c r="E154" s="3">
        <f t="shared" si="10"/>
        <v>4280.589824325353</v>
      </c>
      <c r="J154" s="1">
        <f>$A154</f>
        <v>6.644048652130028</v>
      </c>
    </row>
    <row r="155" spans="1:11" ht="15.75">
      <c r="A155" s="1">
        <v>25.999238536602483</v>
      </c>
      <c r="B155" s="2">
        <v>24000</v>
      </c>
      <c r="D155" s="3">
        <f t="shared" si="11"/>
        <v>4280.589824325353</v>
      </c>
      <c r="E155" s="3">
        <f t="shared" si="10"/>
        <v>4306.589062861955</v>
      </c>
      <c r="K155" s="1">
        <f>$A155</f>
        <v>25.999238536602483</v>
      </c>
    </row>
    <row r="156" spans="1:12" ht="15.75">
      <c r="A156" s="1">
        <v>16.25386651097873</v>
      </c>
      <c r="B156" s="2">
        <v>24000</v>
      </c>
      <c r="D156" s="3">
        <f t="shared" si="11"/>
        <v>4306.589062861955</v>
      </c>
      <c r="E156" s="3">
        <f t="shared" si="10"/>
        <v>4322.842929372934</v>
      </c>
      <c r="L156" s="1">
        <f>$A156</f>
        <v>16.25386651097873</v>
      </c>
    </row>
    <row r="157" spans="1:13" ht="15.75">
      <c r="A157" s="1">
        <v>47.20789631831758</v>
      </c>
      <c r="B157" s="2">
        <v>24000</v>
      </c>
      <c r="D157" s="3">
        <f t="shared" si="11"/>
        <v>4322.842929372934</v>
      </c>
      <c r="E157" s="3">
        <f t="shared" si="10"/>
        <v>4370.050825691252</v>
      </c>
      <c r="M157" s="1">
        <f>$A157</f>
        <v>47.20789631831758</v>
      </c>
    </row>
    <row r="158" spans="1:14" ht="15.75">
      <c r="A158" s="1">
        <v>27.294022051083378</v>
      </c>
      <c r="B158" s="2">
        <v>24000</v>
      </c>
      <c r="D158" s="3">
        <f t="shared" si="11"/>
        <v>4370.050825691252</v>
      </c>
      <c r="E158" s="3">
        <f t="shared" si="10"/>
        <v>4397.344847742335</v>
      </c>
      <c r="N158" s="1">
        <f>$A158</f>
        <v>27.294022051083378</v>
      </c>
    </row>
    <row r="159" spans="1:15" ht="15.75">
      <c r="A159" s="1">
        <v>16.078611887199433</v>
      </c>
      <c r="B159" s="2">
        <v>25000</v>
      </c>
      <c r="D159" s="3">
        <f t="shared" si="11"/>
        <v>4397.344847742335</v>
      </c>
      <c r="E159" s="3">
        <f t="shared" si="10"/>
        <v>4413.423459629535</v>
      </c>
      <c r="O159" s="1">
        <f>$A159</f>
        <v>16.078611887199433</v>
      </c>
    </row>
    <row r="160" spans="1:16" ht="15.75">
      <c r="A160" s="1">
        <v>16.88246333931934</v>
      </c>
      <c r="B160" s="2">
        <v>25000</v>
      </c>
      <c r="D160" s="3">
        <f t="shared" si="11"/>
        <v>4413.423459629535</v>
      </c>
      <c r="E160" s="3">
        <f t="shared" si="10"/>
        <v>4430.305922968854</v>
      </c>
      <c r="P160" s="1">
        <f>$A160</f>
        <v>16.88246333931934</v>
      </c>
    </row>
    <row r="161" spans="1:17" ht="15.75">
      <c r="A161" s="1">
        <v>28.142146703774205</v>
      </c>
      <c r="B161" s="2">
        <v>25000</v>
      </c>
      <c r="D161" s="3">
        <f t="shared" si="11"/>
        <v>4430.305922968854</v>
      </c>
      <c r="E161" s="3">
        <f t="shared" si="10"/>
        <v>4458.448069672629</v>
      </c>
      <c r="Q161" s="1">
        <f>$A161</f>
        <v>28.142146703774205</v>
      </c>
    </row>
    <row r="162" spans="1:18" ht="15.75">
      <c r="A162" s="1">
        <v>26.331602666226154</v>
      </c>
      <c r="B162" s="2">
        <v>26000</v>
      </c>
      <c r="D162" s="3">
        <f t="shared" si="11"/>
        <v>4458.448069672629</v>
      </c>
      <c r="E162" s="3">
        <f t="shared" si="10"/>
        <v>4484.779672338855</v>
      </c>
      <c r="R162" s="1">
        <f>$A162</f>
        <v>26.331602666226154</v>
      </c>
    </row>
    <row r="163" spans="1:9" ht="15.75">
      <c r="A163" s="1">
        <v>17.84046420223049</v>
      </c>
      <c r="B163" s="2">
        <v>26000</v>
      </c>
      <c r="D163" s="3">
        <f t="shared" si="11"/>
        <v>4484.779672338855</v>
      </c>
      <c r="E163" s="3">
        <f t="shared" si="10"/>
        <v>4502.620136541085</v>
      </c>
      <c r="I163" s="1">
        <f>$A163</f>
        <v>17.84046420223049</v>
      </c>
    </row>
    <row r="164" spans="1:10" ht="15.75">
      <c r="A164" s="1">
        <v>51.283424141940024</v>
      </c>
      <c r="B164" s="2">
        <v>26000</v>
      </c>
      <c r="D164" s="3">
        <f t="shared" si="11"/>
        <v>4502.620136541085</v>
      </c>
      <c r="E164" s="3">
        <f t="shared" si="10"/>
        <v>4553.903560683025</v>
      </c>
      <c r="J164" s="1">
        <f>$A164</f>
        <v>51.283424141940024</v>
      </c>
    </row>
    <row r="165" spans="1:11" ht="15.75">
      <c r="A165" s="1">
        <v>63.448161637899375</v>
      </c>
      <c r="B165" s="2">
        <v>26000</v>
      </c>
      <c r="D165" s="3">
        <f t="shared" si="11"/>
        <v>4553.903560683025</v>
      </c>
      <c r="E165" s="3">
        <f t="shared" si="10"/>
        <v>4617.351722320924</v>
      </c>
      <c r="K165" s="49">
        <f>$A165</f>
        <v>63.448161637899375</v>
      </c>
    </row>
    <row r="166" spans="1:12" ht="15.75">
      <c r="A166" s="1">
        <v>0.8229241210974613</v>
      </c>
      <c r="B166" s="2">
        <v>27000</v>
      </c>
      <c r="D166" s="3">
        <f t="shared" si="11"/>
        <v>4617.351722320924</v>
      </c>
      <c r="E166" s="3">
        <f t="shared" si="10"/>
        <v>4618.174646442021</v>
      </c>
      <c r="L166" s="1">
        <f>$A166</f>
        <v>0.8229241210974613</v>
      </c>
    </row>
    <row r="167" spans="1:13" ht="15.75">
      <c r="A167" s="1">
        <v>8.028170337697556</v>
      </c>
      <c r="B167" s="2">
        <v>27000</v>
      </c>
      <c r="D167" s="3">
        <f t="shared" si="11"/>
        <v>4618.174646442021</v>
      </c>
      <c r="E167" s="3">
        <f t="shared" si="10"/>
        <v>4626.202816779719</v>
      </c>
      <c r="M167" s="1">
        <f>$A167</f>
        <v>8.028170337697556</v>
      </c>
    </row>
    <row r="168" spans="1:14" ht="15.75">
      <c r="A168" s="1">
        <v>12.566541733880843</v>
      </c>
      <c r="B168" s="2">
        <v>27000</v>
      </c>
      <c r="D168" s="3">
        <f t="shared" si="11"/>
        <v>4626.202816779719</v>
      </c>
      <c r="E168" s="3">
        <f t="shared" si="10"/>
        <v>4638.769358513599</v>
      </c>
      <c r="N168" s="1">
        <f>$A168</f>
        <v>12.566541733880843</v>
      </c>
    </row>
    <row r="169" spans="1:15" ht="15.75">
      <c r="A169" s="1">
        <v>1.2113731421078209</v>
      </c>
      <c r="B169" s="2">
        <v>27000</v>
      </c>
      <c r="D169" s="3">
        <f t="shared" si="11"/>
        <v>4638.769358513599</v>
      </c>
      <c r="E169" s="3">
        <f t="shared" si="10"/>
        <v>4639.980731655707</v>
      </c>
      <c r="O169" s="1">
        <f>$A169</f>
        <v>1.2113731421078209</v>
      </c>
    </row>
    <row r="170" spans="1:16" ht="15.75">
      <c r="A170" s="1">
        <v>2.0178468886434895</v>
      </c>
      <c r="B170" s="2">
        <v>28000</v>
      </c>
      <c r="D170" s="3">
        <f t="shared" si="11"/>
        <v>4639.980731655707</v>
      </c>
      <c r="E170" s="3">
        <f t="shared" si="10"/>
        <v>4641.9985785443505</v>
      </c>
      <c r="P170" s="1">
        <f>$A170</f>
        <v>2.0178468886434895</v>
      </c>
    </row>
    <row r="171" spans="1:17" ht="15.75">
      <c r="A171" s="1">
        <v>9.836082938347175</v>
      </c>
      <c r="B171" s="2">
        <v>28000</v>
      </c>
      <c r="D171" s="3">
        <f t="shared" si="11"/>
        <v>4641.9985785443505</v>
      </c>
      <c r="E171" s="3">
        <f t="shared" si="10"/>
        <v>4651.834661482698</v>
      </c>
      <c r="Q171" s="1">
        <f>$A171</f>
        <v>9.836082938347175</v>
      </c>
    </row>
    <row r="172" spans="1:18" ht="15.75">
      <c r="A172" s="1">
        <v>5.481456799385871</v>
      </c>
      <c r="B172" s="2">
        <v>28000</v>
      </c>
      <c r="D172" s="3">
        <f t="shared" si="11"/>
        <v>4651.834661482698</v>
      </c>
      <c r="E172" s="3">
        <f t="shared" si="10"/>
        <v>4657.316118282084</v>
      </c>
      <c r="R172" s="1">
        <f>$A172</f>
        <v>5.481456799385871</v>
      </c>
    </row>
    <row r="173" spans="1:9" ht="15.75">
      <c r="A173" s="1">
        <v>2.5312433270638355</v>
      </c>
      <c r="B173" s="2">
        <v>29000</v>
      </c>
      <c r="D173" s="3">
        <f t="shared" si="11"/>
        <v>4657.316118282084</v>
      </c>
      <c r="E173" s="3">
        <f aca="true" t="shared" si="12" ref="E173:E180">A173+D173</f>
        <v>4659.847361609148</v>
      </c>
      <c r="I173" s="1">
        <f>$A173</f>
        <v>2.5312433270638355</v>
      </c>
    </row>
    <row r="174" spans="1:10" ht="15.75">
      <c r="A174" s="1">
        <v>23.921272483046668</v>
      </c>
      <c r="B174" s="2">
        <v>29000</v>
      </c>
      <c r="D174" s="3">
        <f aca="true" t="shared" si="13" ref="D174:D180">A173+D173</f>
        <v>4659.847361609148</v>
      </c>
      <c r="E174" s="3">
        <f t="shared" si="12"/>
        <v>4683.768634092195</v>
      </c>
      <c r="J174" s="1">
        <f>$A174</f>
        <v>23.921272483046668</v>
      </c>
    </row>
    <row r="175" spans="1:11" ht="15.75">
      <c r="A175" s="1">
        <v>7.754060540276661</v>
      </c>
      <c r="B175" s="2">
        <v>29000</v>
      </c>
      <c r="D175" s="3">
        <f t="shared" si="13"/>
        <v>4683.768634092195</v>
      </c>
      <c r="E175" s="3">
        <f t="shared" si="12"/>
        <v>4691.522694632471</v>
      </c>
      <c r="K175" s="1">
        <f>$A175</f>
        <v>7.754060540276661</v>
      </c>
    </row>
    <row r="176" spans="1:12" ht="15.75">
      <c r="A176" s="1">
        <v>80.74147273208465</v>
      </c>
      <c r="B176" s="2">
        <v>29000</v>
      </c>
      <c r="D176" s="3">
        <f t="shared" si="13"/>
        <v>4691.522694632471</v>
      </c>
      <c r="E176" s="3">
        <f t="shared" si="12"/>
        <v>4772.264167364556</v>
      </c>
      <c r="L176" s="1">
        <f>$A176</f>
        <v>80.74147273208465</v>
      </c>
    </row>
    <row r="177" spans="1:13" ht="15.75">
      <c r="A177" s="1">
        <v>12.479371349960358</v>
      </c>
      <c r="B177" s="2">
        <v>29000</v>
      </c>
      <c r="D177" s="3">
        <f t="shared" si="13"/>
        <v>4772.264167364556</v>
      </c>
      <c r="E177" s="3">
        <f t="shared" si="12"/>
        <v>4784.743538714516</v>
      </c>
      <c r="M177" s="1">
        <f>$A177</f>
        <v>12.479371349960358</v>
      </c>
    </row>
    <row r="178" spans="1:14" ht="15.75">
      <c r="A178" s="1">
        <v>9.963348718163354</v>
      </c>
      <c r="B178" s="2">
        <v>29000</v>
      </c>
      <c r="D178" s="3">
        <f t="shared" si="13"/>
        <v>4784.743538714516</v>
      </c>
      <c r="E178" s="3">
        <f t="shared" si="12"/>
        <v>4794.70688743268</v>
      </c>
      <c r="N178" s="1">
        <f>$A178</f>
        <v>9.963348718163354</v>
      </c>
    </row>
    <row r="179" spans="1:15" ht="15.75">
      <c r="A179" s="1">
        <v>7.427701859720732</v>
      </c>
      <c r="B179" s="2">
        <v>30000</v>
      </c>
      <c r="D179" s="3">
        <f t="shared" si="13"/>
        <v>4794.70688743268</v>
      </c>
      <c r="E179" s="3">
        <f t="shared" si="12"/>
        <v>4802.1345892924</v>
      </c>
      <c r="O179" s="1">
        <f>$A179</f>
        <v>7.427701859720732</v>
      </c>
    </row>
    <row r="180" spans="1:16" ht="15.75">
      <c r="A180" s="1">
        <v>56.540937475562</v>
      </c>
      <c r="B180" s="2">
        <v>30000</v>
      </c>
      <c r="D180" s="3">
        <f t="shared" si="13"/>
        <v>4802.1345892924</v>
      </c>
      <c r="E180" s="3">
        <f t="shared" si="12"/>
        <v>4858.675526767962</v>
      </c>
      <c r="P180" s="1">
        <f>$A180</f>
        <v>56.540937475562</v>
      </c>
    </row>
    <row r="183" ht="15.75">
      <c r="D183" s="3" t="s">
        <v>3</v>
      </c>
    </row>
  </sheetData>
  <printOptions/>
  <pageMargins left="0.3937007874015748" right="0.3937007874015748" top="0.984251968503937" bottom="0.984251968503937" header="0.5118110236220472" footer="0.5118110236220472"/>
  <pageSetup fitToHeight="4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80"/>
  <sheetViews>
    <sheetView workbookViewId="0" topLeftCell="A1">
      <selection activeCell="A16" sqref="A16"/>
    </sheetView>
  </sheetViews>
  <sheetFormatPr defaultColWidth="9.00390625" defaultRowHeight="15.75"/>
  <cols>
    <col min="1" max="1" width="9.00390625" style="1" customWidth="1"/>
    <col min="2" max="2" width="10.625" style="2" customWidth="1"/>
    <col min="3" max="3" width="1.75390625" style="2" customWidth="1"/>
    <col min="4" max="4" width="10.00390625" style="3" customWidth="1"/>
    <col min="5" max="5" width="9.00390625" style="3" customWidth="1"/>
    <col min="6" max="18" width="9.00390625" style="1" customWidth="1"/>
  </cols>
  <sheetData>
    <row r="1" spans="1:18" s="14" customFormat="1" ht="15.75">
      <c r="A1" s="9"/>
      <c r="B1" s="10"/>
      <c r="C1" s="11"/>
      <c r="D1" s="12"/>
      <c r="E1" s="13"/>
      <c r="F1" s="1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4" customFormat="1" ht="15.75">
      <c r="A2" s="9"/>
      <c r="B2" s="38" t="s">
        <v>18</v>
      </c>
      <c r="C2" s="11"/>
      <c r="D2" s="12"/>
      <c r="E2" s="13"/>
      <c r="F2" s="13"/>
      <c r="G2" s="9"/>
      <c r="H2" s="9"/>
      <c r="I2" s="9"/>
      <c r="J2" s="9"/>
      <c r="K2" s="9"/>
      <c r="L2" s="18" t="s">
        <v>21</v>
      </c>
      <c r="M2" s="41">
        <f>M3/M4</f>
        <v>0.15608240030630247</v>
      </c>
      <c r="N2" s="45" t="s">
        <v>27</v>
      </c>
      <c r="O2" s="9"/>
      <c r="P2" s="9"/>
      <c r="Q2" s="9"/>
      <c r="R2" s="9"/>
    </row>
    <row r="3" spans="1:18" s="14" customFormat="1" ht="15.75">
      <c r="A3" s="9"/>
      <c r="B3" s="10"/>
      <c r="C3" s="11"/>
      <c r="D3" s="12"/>
      <c r="E3" s="13"/>
      <c r="F3" s="13"/>
      <c r="G3" s="9"/>
      <c r="H3" s="9"/>
      <c r="I3" s="9"/>
      <c r="J3" s="9"/>
      <c r="K3" s="9"/>
      <c r="L3" s="18" t="s">
        <v>22</v>
      </c>
      <c r="M3" s="10">
        <f>STDEV(I9:R9)</f>
        <v>5661.1261890512915</v>
      </c>
      <c r="N3" s="9"/>
      <c r="O3" s="9"/>
      <c r="P3" s="9"/>
      <c r="Q3" s="9"/>
      <c r="R3" s="9"/>
    </row>
    <row r="4" spans="1:18" s="14" customFormat="1" ht="15.75">
      <c r="A4" s="9"/>
      <c r="B4" s="10"/>
      <c r="C4" s="10"/>
      <c r="D4" s="44">
        <f>AVERAGE(D13:D180)</f>
        <v>35878.41037182879</v>
      </c>
      <c r="E4" s="42" t="s">
        <v>24</v>
      </c>
      <c r="F4" s="9"/>
      <c r="G4" s="9"/>
      <c r="H4" s="9"/>
      <c r="I4" s="9"/>
      <c r="J4" s="9"/>
      <c r="K4" s="9"/>
      <c r="L4" s="18" t="s">
        <v>23</v>
      </c>
      <c r="M4" s="10">
        <f>AVERAGE(I9:R9)</f>
        <v>36270.11231209712</v>
      </c>
      <c r="N4" s="45" t="s">
        <v>25</v>
      </c>
      <c r="O4" s="9"/>
      <c r="P4" s="9"/>
      <c r="Q4" s="9"/>
      <c r="R4" s="9"/>
    </row>
    <row r="5" spans="1:18" s="14" customFormat="1" ht="15.75">
      <c r="A5" s="9"/>
      <c r="B5" s="10"/>
      <c r="C5" s="10"/>
      <c r="D5" s="44"/>
      <c r="E5" s="42"/>
      <c r="F5" s="9"/>
      <c r="G5" s="9"/>
      <c r="H5" s="16"/>
      <c r="I5" s="9"/>
      <c r="J5" s="9"/>
      <c r="K5" s="9"/>
      <c r="L5" s="9"/>
      <c r="M5" s="9"/>
      <c r="N5" s="9"/>
      <c r="O5" s="13" t="s">
        <v>32</v>
      </c>
      <c r="P5" s="9"/>
      <c r="Q5" s="9"/>
      <c r="R5" s="9"/>
    </row>
    <row r="6" spans="1:18" s="14" customFormat="1" ht="15.75">
      <c r="A6" s="9"/>
      <c r="B6" s="10"/>
      <c r="C6" s="10"/>
      <c r="D6" s="37"/>
      <c r="E6" s="43"/>
      <c r="F6" s="9"/>
      <c r="G6" s="9"/>
      <c r="H6" s="17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4" customFormat="1" ht="15.75">
      <c r="A7" s="34" t="s">
        <v>0</v>
      </c>
      <c r="B7" s="10"/>
      <c r="C7" s="10"/>
      <c r="D7" s="15"/>
      <c r="E7" s="15"/>
      <c r="F7" s="9" t="s">
        <v>3</v>
      </c>
      <c r="G7" s="9"/>
      <c r="H7" s="46" t="s">
        <v>26</v>
      </c>
      <c r="I7" s="10">
        <f>COUNT(I13:I180)</f>
        <v>19</v>
      </c>
      <c r="J7" s="10">
        <f aca="true" t="shared" si="0" ref="J7:R7">COUNT(J13:J180)</f>
        <v>15</v>
      </c>
      <c r="K7" s="10">
        <f t="shared" si="0"/>
        <v>17</v>
      </c>
      <c r="L7" s="10">
        <f t="shared" si="0"/>
        <v>15</v>
      </c>
      <c r="M7" s="10">
        <f t="shared" si="0"/>
        <v>20</v>
      </c>
      <c r="N7" s="10">
        <f t="shared" si="0"/>
        <v>18</v>
      </c>
      <c r="O7" s="10">
        <f t="shared" si="0"/>
        <v>19</v>
      </c>
      <c r="P7" s="10">
        <f t="shared" si="0"/>
        <v>20</v>
      </c>
      <c r="Q7" s="10">
        <f t="shared" si="0"/>
        <v>12</v>
      </c>
      <c r="R7" s="10">
        <f t="shared" si="0"/>
        <v>13</v>
      </c>
    </row>
    <row r="8" spans="1:18" s="14" customFormat="1" ht="15.75">
      <c r="A8" s="40">
        <f>SUM(A13:A180)</f>
        <v>4858.675526767962</v>
      </c>
      <c r="B8" s="40" t="s">
        <v>3</v>
      </c>
      <c r="C8" s="10"/>
      <c r="D8" s="40" t="s">
        <v>3</v>
      </c>
      <c r="E8" s="15" t="s">
        <v>3</v>
      </c>
      <c r="F8" s="9"/>
      <c r="G8" s="9"/>
      <c r="H8" s="18" t="s">
        <v>1</v>
      </c>
      <c r="I8" s="19">
        <v>480.79163073481755</v>
      </c>
      <c r="J8" s="19">
        <v>488.9229424263453</v>
      </c>
      <c r="K8" s="19">
        <v>482.50759497169537</v>
      </c>
      <c r="L8" s="19">
        <v>488.1186466969518</v>
      </c>
      <c r="M8" s="19">
        <v>483.6861534916782</v>
      </c>
      <c r="N8" s="19">
        <v>486.91389060687345</v>
      </c>
      <c r="O8" s="19">
        <v>483.17431952962914</v>
      </c>
      <c r="P8" s="19">
        <v>485.502859174309</v>
      </c>
      <c r="Q8" s="19">
        <v>491.4268656276497</v>
      </c>
      <c r="R8" s="19">
        <v>487.63062350801226</v>
      </c>
    </row>
    <row r="9" spans="1:18" s="14" customFormat="1" ht="15.75">
      <c r="A9" s="9" t="s">
        <v>28</v>
      </c>
      <c r="B9" s="10"/>
      <c r="C9" s="10"/>
      <c r="D9" s="15"/>
      <c r="E9" s="15"/>
      <c r="F9" s="9"/>
      <c r="G9" s="9"/>
      <c r="H9" s="18" t="s">
        <v>19</v>
      </c>
      <c r="I9" s="10">
        <f>SUM(I13:I180)/I8</f>
        <v>28734.643683482518</v>
      </c>
      <c r="J9" s="10">
        <f>SUM(J13:J180)/J8</f>
        <v>41057.96585125022</v>
      </c>
      <c r="K9" s="10">
        <f aca="true" t="shared" si="1" ref="K9:R9">SUM(K13:K180)/K8</f>
        <v>46507.33893660673</v>
      </c>
      <c r="L9" s="10">
        <f t="shared" si="1"/>
        <v>32110.830481540364</v>
      </c>
      <c r="M9" s="10">
        <f t="shared" si="1"/>
        <v>39208.961996577564</v>
      </c>
      <c r="N9" s="10">
        <f t="shared" si="1"/>
        <v>41765.183462917754</v>
      </c>
      <c r="O9" s="10">
        <f t="shared" si="1"/>
        <v>34992.9198617196</v>
      </c>
      <c r="P9" s="10">
        <f t="shared" si="1"/>
        <v>35198.19565554893</v>
      </c>
      <c r="Q9" s="10">
        <f t="shared" si="1"/>
        <v>30974.08178922218</v>
      </c>
      <c r="R9" s="55">
        <f t="shared" si="1"/>
        <v>32151.001402105278</v>
      </c>
    </row>
    <row r="10" spans="1:18" s="14" customFormat="1" ht="16.5" thickBot="1">
      <c r="A10" s="19">
        <f>SUM(I13:R180)/A8</f>
        <v>36265.08700142591</v>
      </c>
      <c r="B10" s="10"/>
      <c r="C10" s="10"/>
      <c r="D10" s="15"/>
      <c r="E10" s="15"/>
      <c r="F10" s="9"/>
      <c r="G10" s="9"/>
      <c r="H10" s="9" t="s">
        <v>3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4" customFormat="1" ht="15.75">
      <c r="A11" s="9"/>
      <c r="B11" s="10"/>
      <c r="C11" s="10"/>
      <c r="D11" s="50" t="s">
        <v>16</v>
      </c>
      <c r="E11" s="15"/>
      <c r="F11" s="9"/>
      <c r="G11" s="9"/>
      <c r="H11" s="9" t="s">
        <v>3</v>
      </c>
      <c r="I11" s="20"/>
      <c r="J11" s="21"/>
      <c r="K11" s="21"/>
      <c r="L11" s="22"/>
      <c r="M11" s="21" t="s">
        <v>20</v>
      </c>
      <c r="N11" s="21"/>
      <c r="O11" s="21"/>
      <c r="P11" s="21"/>
      <c r="Q11" s="21"/>
      <c r="R11" s="23"/>
    </row>
    <row r="12" spans="1:18" s="14" customFormat="1" ht="16.5" thickBot="1">
      <c r="A12" s="24" t="s">
        <v>2</v>
      </c>
      <c r="B12" s="25" t="s">
        <v>5</v>
      </c>
      <c r="C12" s="26"/>
      <c r="D12" s="36" t="s">
        <v>17</v>
      </c>
      <c r="E12" s="27"/>
      <c r="F12" s="9"/>
      <c r="G12" s="9"/>
      <c r="H12" s="9"/>
      <c r="I12" s="28">
        <v>1</v>
      </c>
      <c r="J12" s="29">
        <v>2</v>
      </c>
      <c r="K12" s="30">
        <v>3</v>
      </c>
      <c r="L12" s="30">
        <v>4</v>
      </c>
      <c r="M12" s="30">
        <v>5</v>
      </c>
      <c r="N12" s="30">
        <v>6</v>
      </c>
      <c r="O12" s="30">
        <v>7</v>
      </c>
      <c r="P12" s="30">
        <v>8</v>
      </c>
      <c r="Q12" s="30">
        <v>9</v>
      </c>
      <c r="R12" s="31">
        <v>10</v>
      </c>
    </row>
    <row r="13" spans="1:9" ht="15.75">
      <c r="A13" s="1">
        <v>0.4727380832365653</v>
      </c>
      <c r="B13" s="2">
        <v>0</v>
      </c>
      <c r="D13" s="51">
        <v>100</v>
      </c>
      <c r="I13" s="39">
        <f>$D13*$A13</f>
        <v>47.27380832365653</v>
      </c>
    </row>
    <row r="14" spans="1:26" ht="15.75">
      <c r="A14" s="1">
        <v>21.121427011282446</v>
      </c>
      <c r="B14" s="2">
        <v>0</v>
      </c>
      <c r="D14" s="51">
        <v>75</v>
      </c>
      <c r="J14" s="39">
        <f>$D14*$A14</f>
        <v>1584.1070258461834</v>
      </c>
      <c r="Y14" s="48" t="s">
        <v>3</v>
      </c>
      <c r="Z14" t="s">
        <v>3</v>
      </c>
    </row>
    <row r="15" spans="1:25" ht="15.75">
      <c r="A15" s="4">
        <f>174.827108520766-80</f>
        <v>94.82710852076599</v>
      </c>
      <c r="B15" s="2">
        <v>0</v>
      </c>
      <c r="D15" s="51">
        <v>0</v>
      </c>
      <c r="I15" s="47">
        <f>$D15*$A15</f>
        <v>0</v>
      </c>
      <c r="Y15" s="56" t="s">
        <v>3</v>
      </c>
    </row>
    <row r="16" spans="1:12" ht="15.75">
      <c r="A16" s="4">
        <v>80</v>
      </c>
      <c r="B16" s="2">
        <v>0</v>
      </c>
      <c r="D16" s="51">
        <v>800</v>
      </c>
      <c r="L16" s="39">
        <f>$D16*$A16</f>
        <v>64000</v>
      </c>
    </row>
    <row r="17" spans="1:22" ht="15.75">
      <c r="A17" s="1">
        <v>1.6750949581234096</v>
      </c>
      <c r="B17" s="2">
        <v>1000</v>
      </c>
      <c r="D17" s="51">
        <v>1338.2166565392854</v>
      </c>
      <c r="M17" s="39">
        <f>$D17*$A17</f>
        <v>2241.6399742457234</v>
      </c>
      <c r="V17" s="48"/>
    </row>
    <row r="18" spans="1:22" ht="15.75">
      <c r="A18" s="1">
        <v>1.1246291216034217</v>
      </c>
      <c r="B18" s="2">
        <v>1000</v>
      </c>
      <c r="D18" s="51">
        <v>2039.3251174153688</v>
      </c>
      <c r="N18" s="39">
        <f>$D18*$A18</f>
        <v>2293.4844154626408</v>
      </c>
      <c r="V18" s="48"/>
    </row>
    <row r="19" spans="1:15" ht="15.75">
      <c r="A19" s="1">
        <v>4.029068138156409</v>
      </c>
      <c r="B19" s="2">
        <v>1000</v>
      </c>
      <c r="D19" s="51">
        <v>1428.231181658436</v>
      </c>
      <c r="O19" s="39">
        <f>$D19*$A19</f>
        <v>5754.440747941482</v>
      </c>
    </row>
    <row r="20" spans="1:20" ht="15.75">
      <c r="A20" s="1">
        <v>5.192904203293046</v>
      </c>
      <c r="B20" s="2">
        <v>1000</v>
      </c>
      <c r="D20" s="51">
        <v>1279.0811656330598</v>
      </c>
      <c r="P20" s="39">
        <f>$D20*$A20</f>
        <v>6642.145961368885</v>
      </c>
      <c r="T20" s="2"/>
    </row>
    <row r="21" spans="1:17" ht="15.75">
      <c r="A21" s="1">
        <v>2.8070324962916646</v>
      </c>
      <c r="B21" s="2">
        <v>1000</v>
      </c>
      <c r="D21" s="51">
        <v>1817.9166789559404</v>
      </c>
      <c r="Q21" s="39">
        <f>$D21*$A21</f>
        <v>5102.951193379946</v>
      </c>
    </row>
    <row r="22" spans="1:18" ht="15.75">
      <c r="A22" s="1">
        <v>10.033016496181702</v>
      </c>
      <c r="B22" s="2">
        <v>1000</v>
      </c>
      <c r="D22" s="51">
        <v>1375.750388024932</v>
      </c>
      <c r="R22" s="39">
        <f>$D22*$A22</f>
        <v>13802.926337682518</v>
      </c>
    </row>
    <row r="23" spans="1:9" ht="15.75">
      <c r="A23" s="1">
        <v>14.860389331055705</v>
      </c>
      <c r="B23" s="2">
        <v>1000</v>
      </c>
      <c r="D23" s="51">
        <v>1246.6719049714638</v>
      </c>
      <c r="I23" s="39">
        <f>$D23*$A23</f>
        <v>18526.029875964832</v>
      </c>
    </row>
    <row r="24" spans="1:10" ht="15.75">
      <c r="A24" s="1">
        <v>30.227885330677783</v>
      </c>
      <c r="B24" s="2">
        <v>2000</v>
      </c>
      <c r="D24" s="51">
        <v>4211.5327345552005</v>
      </c>
      <c r="J24" s="39">
        <f>$D24*$A24</f>
        <v>127305.72856653044</v>
      </c>
    </row>
    <row r="25" spans="1:11" ht="15.75">
      <c r="A25" s="1">
        <v>19.322461299857785</v>
      </c>
      <c r="B25" s="2">
        <v>2000</v>
      </c>
      <c r="D25" s="51">
        <v>3754.590265810024</v>
      </c>
      <c r="K25" s="39">
        <f>$D25*$A25</f>
        <v>72547.92510793694</v>
      </c>
    </row>
    <row r="26" spans="1:12" ht="15.75">
      <c r="A26" s="1">
        <v>5.1876950648641165</v>
      </c>
      <c r="B26" s="2">
        <v>3000</v>
      </c>
      <c r="D26" s="51">
        <v>5511.925772885204</v>
      </c>
      <c r="L26" s="39">
        <f>$D26*$A26</f>
        <v>28594.190129893905</v>
      </c>
    </row>
    <row r="27" spans="1:20" ht="15.75">
      <c r="A27" s="1">
        <v>19.09196207858457</v>
      </c>
      <c r="B27" s="2">
        <v>3000</v>
      </c>
      <c r="D27" s="51">
        <v>7090.290506037069</v>
      </c>
      <c r="M27" s="39">
        <f>$D27*$A27</f>
        <v>135367.5574674079</v>
      </c>
      <c r="T27" t="s">
        <v>3</v>
      </c>
    </row>
    <row r="28" spans="1:14" ht="15.75">
      <c r="A28" s="1">
        <v>0.8102537590344918</v>
      </c>
      <c r="B28" s="2">
        <v>4000</v>
      </c>
      <c r="D28" s="51">
        <v>8377.548158108686</v>
      </c>
      <c r="N28" s="39">
        <f>$D28*$A28</f>
        <v>6787.939886600046</v>
      </c>
    </row>
    <row r="29" spans="1:15" ht="15.75">
      <c r="A29" s="1">
        <v>28.640900543374595</v>
      </c>
      <c r="B29" s="2">
        <v>4000</v>
      </c>
      <c r="D29" s="51">
        <v>10587.448262402355</v>
      </c>
      <c r="O29" s="39">
        <f>$D29*$A29</f>
        <v>303234.05269159004</v>
      </c>
    </row>
    <row r="30" spans="1:16" ht="15.75">
      <c r="A30" s="1">
        <v>41.93512520011373</v>
      </c>
      <c r="B30" s="2">
        <v>4000</v>
      </c>
      <c r="D30" s="51">
        <v>8283.769678766084</v>
      </c>
      <c r="P30" s="39">
        <f>$D30*$A30</f>
        <v>347380.9186079617</v>
      </c>
    </row>
    <row r="31" spans="1:17" ht="15.75">
      <c r="A31" s="4">
        <f>129.478126248269-60</f>
        <v>69.478126248269</v>
      </c>
      <c r="B31" s="5">
        <v>4000</v>
      </c>
      <c r="C31" s="5"/>
      <c r="D31" s="51">
        <v>8882.093770874311</v>
      </c>
      <c r="Q31" s="39">
        <f>$D31*$A31</f>
        <v>617111.2323617692</v>
      </c>
    </row>
    <row r="32" spans="1:18" ht="15.75">
      <c r="A32" s="4">
        <v>60</v>
      </c>
      <c r="B32" s="5">
        <v>4000</v>
      </c>
      <c r="C32" s="5"/>
      <c r="D32" s="51">
        <v>9189.747236532008</v>
      </c>
      <c r="R32" s="39">
        <f>$D32*$A32</f>
        <v>551384.8341919205</v>
      </c>
    </row>
    <row r="33" spans="1:9" ht="15.75">
      <c r="A33" s="1">
        <v>33.7547949523417</v>
      </c>
      <c r="B33" s="2">
        <v>4000</v>
      </c>
      <c r="D33" s="51">
        <v>7674.546671301294</v>
      </c>
      <c r="I33" s="39">
        <f>$D33*$A33</f>
        <v>259052.74924195168</v>
      </c>
    </row>
    <row r="34" spans="1:10" ht="15.75">
      <c r="A34" s="1">
        <v>4.040898409312295</v>
      </c>
      <c r="B34" s="2">
        <v>5000</v>
      </c>
      <c r="D34" s="51">
        <v>10959.548835423164</v>
      </c>
      <c r="J34" s="39">
        <f>$D34*$A34</f>
        <v>44286.423455841876</v>
      </c>
    </row>
    <row r="35" spans="1:11" ht="15.75">
      <c r="A35" s="1">
        <v>17.815542004772592</v>
      </c>
      <c r="B35" s="2">
        <v>5000</v>
      </c>
      <c r="D35" s="51">
        <v>13652.255121130333</v>
      </c>
      <c r="K35" s="39">
        <f>$D35*$A35</f>
        <v>243222.32457036918</v>
      </c>
    </row>
    <row r="36" spans="1:12" ht="15.75">
      <c r="A36" s="1">
        <v>75.1545050013864</v>
      </c>
      <c r="B36" s="2">
        <v>5000</v>
      </c>
      <c r="D36" s="51">
        <v>11922.279268989549</v>
      </c>
      <c r="L36" s="39">
        <f>$D36*$A36</f>
        <v>896012.9969492004</v>
      </c>
    </row>
    <row r="37" spans="1:13" ht="15.75">
      <c r="A37" s="1">
        <v>0.8442322849858035</v>
      </c>
      <c r="B37" s="2">
        <v>6000</v>
      </c>
      <c r="D37" s="51">
        <v>12185.799953094513</v>
      </c>
      <c r="M37" s="39">
        <f>$D37*$A37</f>
        <v>10287.645738780877</v>
      </c>
    </row>
    <row r="38" spans="1:14" ht="15.75">
      <c r="A38" s="1">
        <v>8.286851318382423</v>
      </c>
      <c r="B38" s="2">
        <v>6000</v>
      </c>
      <c r="D38" s="51">
        <v>17165.755111163402</v>
      </c>
      <c r="N38" s="39">
        <f>$D38*$A38</f>
        <v>142250.06037397427</v>
      </c>
    </row>
    <row r="39" spans="1:15" ht="15.75">
      <c r="A39" s="1">
        <v>2.687086128585865</v>
      </c>
      <c r="B39" s="2">
        <v>6000</v>
      </c>
      <c r="D39" s="51">
        <v>13378.097760300538</v>
      </c>
      <c r="O39" s="39">
        <f>$D39*$A39</f>
        <v>35948.1009185692</v>
      </c>
    </row>
    <row r="40" spans="1:16" ht="15.75">
      <c r="A40" s="1">
        <v>3.121855591537136</v>
      </c>
      <c r="B40" s="2">
        <v>6000</v>
      </c>
      <c r="D40" s="51">
        <v>12489.911176482883</v>
      </c>
      <c r="P40" s="39">
        <f>$D40*$A40</f>
        <v>38991.69904410526</v>
      </c>
    </row>
    <row r="41" spans="1:17" ht="15.75">
      <c r="A41" s="1">
        <v>64.91351403196184</v>
      </c>
      <c r="B41" s="2">
        <v>6000</v>
      </c>
      <c r="D41" s="51">
        <v>12379.55717744516</v>
      </c>
      <c r="Q41" s="39">
        <f>$D41*$A41</f>
        <v>803600.5585475602</v>
      </c>
    </row>
    <row r="42" spans="1:18" ht="15.75">
      <c r="A42" s="1">
        <v>35.591111083843806</v>
      </c>
      <c r="B42" s="2">
        <v>6000</v>
      </c>
      <c r="D42" s="51">
        <v>16526.961516906264</v>
      </c>
      <c r="R42" s="39">
        <f>$D42*$A42</f>
        <v>588212.9232266225</v>
      </c>
    </row>
    <row r="43" spans="1:9" ht="15.75">
      <c r="A43" s="1">
        <v>0.9418339271613908</v>
      </c>
      <c r="B43" s="2">
        <v>7000</v>
      </c>
      <c r="D43" s="51">
        <v>16699.040296676285</v>
      </c>
      <c r="I43" s="39">
        <f>$D43*$A43</f>
        <v>15727.722702444942</v>
      </c>
    </row>
    <row r="44" spans="1:10" ht="15.75">
      <c r="A44" s="1">
        <v>1.7721471580973283</v>
      </c>
      <c r="B44" s="2">
        <v>7000</v>
      </c>
      <c r="D44" s="51">
        <v>17429.375528087054</v>
      </c>
      <c r="J44" s="39">
        <f>$D44*$A44</f>
        <v>30887.41830951059</v>
      </c>
    </row>
    <row r="45" spans="1:11" ht="15.75">
      <c r="A45" s="1">
        <v>4.01167762024201</v>
      </c>
      <c r="B45" s="2">
        <v>7000</v>
      </c>
      <c r="D45" s="51">
        <v>14409.702389291759</v>
      </c>
      <c r="K45" s="39">
        <f>$D45*$A45</f>
        <v>57807.08058946957</v>
      </c>
    </row>
    <row r="46" spans="1:12" ht="15.75">
      <c r="A46" s="1">
        <v>5.78160644827093</v>
      </c>
      <c r="B46" s="2">
        <v>7000</v>
      </c>
      <c r="D46" s="51">
        <v>15041.767707173087</v>
      </c>
      <c r="L46" s="39">
        <f>$D46*$A46</f>
        <v>86965.58116918536</v>
      </c>
    </row>
    <row r="47" spans="1:13" ht="15.75">
      <c r="A47" s="1">
        <v>3.4704761532274206</v>
      </c>
      <c r="B47" s="2">
        <v>7000</v>
      </c>
      <c r="D47" s="51">
        <v>13723.64367507018</v>
      </c>
      <c r="M47" s="39">
        <f>$D47*$A47</f>
        <v>47627.57810972138</v>
      </c>
    </row>
    <row r="48" spans="1:14" ht="15.75">
      <c r="A48" s="1">
        <v>21.46387012252517</v>
      </c>
      <c r="B48" s="2">
        <v>7000</v>
      </c>
      <c r="D48" s="51">
        <v>17472.582132099036</v>
      </c>
      <c r="N48" s="39">
        <f>$D48*$A48</f>
        <v>375029.2335885276</v>
      </c>
    </row>
    <row r="49" spans="1:15" ht="15.75">
      <c r="A49" s="1">
        <v>34.34384801734161</v>
      </c>
      <c r="B49" s="2">
        <v>7000</v>
      </c>
      <c r="D49" s="51">
        <v>16424.159636082237</v>
      </c>
      <c r="O49" s="39">
        <f>$D49*$A49</f>
        <v>564068.8423541649</v>
      </c>
    </row>
    <row r="50" spans="1:16" ht="15.75">
      <c r="A50" s="1">
        <v>79.32778541549101</v>
      </c>
      <c r="B50" s="2">
        <v>7000</v>
      </c>
      <c r="D50" s="51">
        <v>14478.198356087458</v>
      </c>
      <c r="P50" s="39">
        <f>$D50*$A50</f>
        <v>1148523.4123946205</v>
      </c>
    </row>
    <row r="51" spans="1:13" ht="15.75">
      <c r="A51" s="1">
        <v>40.48871772997764</v>
      </c>
      <c r="B51" s="2">
        <v>8000</v>
      </c>
      <c r="D51" s="51">
        <v>20446.076889359596</v>
      </c>
      <c r="M51" s="39">
        <f>$D51*$A51</f>
        <v>827835.4358586998</v>
      </c>
    </row>
    <row r="52" spans="1:18" ht="15.75">
      <c r="A52" s="1">
        <v>66.3013315021095</v>
      </c>
      <c r="B52" s="2">
        <v>8000</v>
      </c>
      <c r="D52" s="51">
        <v>17941.968850361052</v>
      </c>
      <c r="R52" s="39">
        <f>$D52*$A52</f>
        <v>1189576.4245483107</v>
      </c>
    </row>
    <row r="53" spans="1:9" ht="15.75">
      <c r="A53" s="1">
        <v>21.68090693751526</v>
      </c>
      <c r="B53" s="2">
        <v>8000</v>
      </c>
      <c r="D53" s="51">
        <v>19005.158601226507</v>
      </c>
      <c r="I53" s="39">
        <f>$D53*$A53</f>
        <v>412049.0749659096</v>
      </c>
    </row>
    <row r="54" spans="1:10" ht="15.75">
      <c r="A54" s="1">
        <v>43.16958531401376</v>
      </c>
      <c r="B54" s="2">
        <v>8000</v>
      </c>
      <c r="D54" s="51">
        <v>22180.47113313826</v>
      </c>
      <c r="J54" s="39">
        <f>$D54*$A54</f>
        <v>957521.7408870315</v>
      </c>
    </row>
    <row r="55" spans="1:15" ht="15.75">
      <c r="A55" s="1">
        <v>110.69618280106955</v>
      </c>
      <c r="B55" s="2">
        <v>8000</v>
      </c>
      <c r="D55" s="51">
        <v>21421.404541732438</v>
      </c>
      <c r="O55" s="39">
        <f>$D55*$A55</f>
        <v>2371267.7130072755</v>
      </c>
    </row>
    <row r="56" spans="1:12" ht="15.75">
      <c r="A56" s="1">
        <v>2.705231728182478</v>
      </c>
      <c r="B56" s="2">
        <v>9000</v>
      </c>
      <c r="D56" s="51">
        <v>18681.320290850847</v>
      </c>
      <c r="L56" s="39">
        <f>$D56*$A56</f>
        <v>50537.30037514882</v>
      </c>
    </row>
    <row r="57" spans="1:13" ht="15.75">
      <c r="A57" s="1">
        <v>25.365202930685562</v>
      </c>
      <c r="B57" s="2">
        <v>9000</v>
      </c>
      <c r="D57" s="51">
        <v>19285.34916846654</v>
      </c>
      <c r="M57" s="39">
        <f>$D57*$A57</f>
        <v>489176.79524728184</v>
      </c>
    </row>
    <row r="58" spans="1:14" ht="15.75">
      <c r="A58" s="1">
        <v>4.872220513024221</v>
      </c>
      <c r="B58" s="2">
        <v>9000</v>
      </c>
      <c r="D58" s="51">
        <v>17385.56852074289</v>
      </c>
      <c r="N58" s="39">
        <f>$D58*$A58</f>
        <v>84706.32357735166</v>
      </c>
    </row>
    <row r="59" spans="1:15" ht="15.75">
      <c r="A59" s="1">
        <v>36.099560462823966</v>
      </c>
      <c r="B59" s="2">
        <v>9000</v>
      </c>
      <c r="D59" s="51">
        <v>22357.736996155898</v>
      </c>
      <c r="O59" s="39">
        <f>$D59*$A59</f>
        <v>807104.4785046461</v>
      </c>
    </row>
    <row r="60" spans="1:16" ht="15.75">
      <c r="A60" s="1">
        <v>18.511980919688998</v>
      </c>
      <c r="B60" s="2">
        <v>9000</v>
      </c>
      <c r="D60" s="51">
        <v>18708.490127883102</v>
      </c>
      <c r="P60" s="39">
        <f>$D60*$A60</f>
        <v>346331.212283562</v>
      </c>
    </row>
    <row r="61" spans="1:17" ht="15.75">
      <c r="A61" s="1">
        <v>116.12256144368271</v>
      </c>
      <c r="B61" s="2">
        <v>9000</v>
      </c>
      <c r="D61" s="51">
        <v>23191.47063660998</v>
      </c>
      <c r="Q61" s="39">
        <f>$D61*$A61</f>
        <v>2693052.973969106</v>
      </c>
    </row>
    <row r="62" spans="1:18" ht="15.75">
      <c r="A62" s="1">
        <v>49.6430175975657</v>
      </c>
      <c r="B62" s="2">
        <v>9000</v>
      </c>
      <c r="D62" s="51">
        <v>22085.477346163712</v>
      </c>
      <c r="R62" s="39">
        <f>$D62*$A62</f>
        <v>1096389.7405462437</v>
      </c>
    </row>
    <row r="63" spans="1:9" ht="15.75">
      <c r="A63" s="1">
        <v>9.048943603314962</v>
      </c>
      <c r="B63" s="2">
        <v>10000</v>
      </c>
      <c r="D63" s="51">
        <v>20529.864599699817</v>
      </c>
      <c r="I63" s="39">
        <f>$D63*$A63</f>
        <v>185773.58694637593</v>
      </c>
    </row>
    <row r="64" spans="1:10" ht="15.75">
      <c r="A64" s="1">
        <v>11.114381449588988</v>
      </c>
      <c r="B64" s="2">
        <v>10000</v>
      </c>
      <c r="D64" s="51">
        <v>24982.42367722121</v>
      </c>
      <c r="J64" s="39">
        <f>$D64*$A64</f>
        <v>277664.18628388015</v>
      </c>
    </row>
    <row r="65" spans="1:11" ht="15.75">
      <c r="A65" s="1">
        <v>4.996937344107633</v>
      </c>
      <c r="B65" s="2">
        <v>11000</v>
      </c>
      <c r="D65" s="51">
        <v>31770.07944419445</v>
      </c>
      <c r="K65" s="39">
        <f>$D65*$A65</f>
        <v>158753.0963999615</v>
      </c>
    </row>
    <row r="66" spans="1:12" ht="15.75">
      <c r="A66" s="1">
        <v>6.856806036160729</v>
      </c>
      <c r="B66" s="2">
        <v>11000</v>
      </c>
      <c r="D66" s="51">
        <v>24578.64697771748</v>
      </c>
      <c r="L66" s="39">
        <f>$D66*$A66</f>
        <v>168531.01495747687</v>
      </c>
    </row>
    <row r="67" spans="1:13" ht="15.75">
      <c r="A67" s="1">
        <v>4.011399052435074</v>
      </c>
      <c r="B67" s="2">
        <v>11000</v>
      </c>
      <c r="D67" s="51">
        <v>29335.039964069118</v>
      </c>
      <c r="M67" s="39">
        <f>$D67*$A67</f>
        <v>117674.55151501189</v>
      </c>
    </row>
    <row r="68" spans="1:14" ht="15.75">
      <c r="A68" s="1">
        <v>12.481441918636172</v>
      </c>
      <c r="B68" s="2">
        <v>11000</v>
      </c>
      <c r="D68" s="51">
        <v>24038.81761998565</v>
      </c>
      <c r="N68" s="39">
        <f>$D68*$A68</f>
        <v>300039.1059165387</v>
      </c>
    </row>
    <row r="69" spans="1:15" ht="15.75">
      <c r="A69" s="1">
        <v>18.396915508042976</v>
      </c>
      <c r="B69" s="2">
        <v>11000</v>
      </c>
      <c r="D69" s="51">
        <v>26607.105328029735</v>
      </c>
      <c r="O69" s="39">
        <f>$D69*$A69</f>
        <v>489488.66863336315</v>
      </c>
    </row>
    <row r="70" spans="1:16" ht="15.75">
      <c r="A70" s="1">
        <v>2.5188775636643874</v>
      </c>
      <c r="B70" s="2">
        <v>11000</v>
      </c>
      <c r="D70" s="51">
        <v>25867.26554002407</v>
      </c>
      <c r="P70" s="39">
        <f>$D70*$A70</f>
        <v>65156.47480211559</v>
      </c>
    </row>
    <row r="71" spans="1:16" ht="15.75">
      <c r="A71" s="1">
        <v>31.600296630913487</v>
      </c>
      <c r="B71" s="2">
        <v>11000</v>
      </c>
      <c r="D71" s="51">
        <v>29936.673145325156</v>
      </c>
      <c r="P71" s="39">
        <f>$D71*$A71</f>
        <v>946007.7515349768</v>
      </c>
    </row>
    <row r="72" spans="1:16" ht="15.75">
      <c r="A72" s="1">
        <v>25.972819712067537</v>
      </c>
      <c r="B72" s="2">
        <v>11000</v>
      </c>
      <c r="D72" s="51">
        <v>27308.96798018372</v>
      </c>
      <c r="P72" s="39">
        <f>$D72*$A72</f>
        <v>709290.9018719369</v>
      </c>
    </row>
    <row r="73" spans="1:9" ht="15.75">
      <c r="A73" s="1">
        <v>3.7270725608753357</v>
      </c>
      <c r="B73" s="2">
        <v>12000</v>
      </c>
      <c r="D73" s="51">
        <v>25315.570154815323</v>
      </c>
      <c r="I73" s="39">
        <f>$D73*$A73</f>
        <v>94352.96688692676</v>
      </c>
    </row>
    <row r="74" spans="1:10" ht="15.75">
      <c r="A74" s="1">
        <v>3.1318616254474003</v>
      </c>
      <c r="B74" s="2">
        <v>12000</v>
      </c>
      <c r="D74" s="51">
        <v>35188.49734213575</v>
      </c>
      <c r="J74" s="39">
        <f>$D74*$A74</f>
        <v>110205.5044829928</v>
      </c>
    </row>
    <row r="75" spans="1:12" ht="15.75">
      <c r="A75" s="1">
        <v>5.976098187848507</v>
      </c>
      <c r="B75" s="2">
        <v>12000</v>
      </c>
      <c r="D75" s="51">
        <v>24020.665603697973</v>
      </c>
      <c r="K75" s="39">
        <f>$D75*$A75</f>
        <v>143549.85618517443</v>
      </c>
      <c r="L75" s="2"/>
    </row>
    <row r="76" spans="1:12" ht="15.75">
      <c r="A76" s="1">
        <v>6.486586282934642</v>
      </c>
      <c r="B76" s="2">
        <v>12000</v>
      </c>
      <c r="D76" s="51">
        <v>23798.261889095207</v>
      </c>
      <c r="L76" s="39">
        <f>$D76*$A76</f>
        <v>154369.47912749124</v>
      </c>
    </row>
    <row r="77" spans="1:13" ht="15.75">
      <c r="A77" s="1">
        <v>3.0149960532329794</v>
      </c>
      <c r="B77" s="2">
        <v>12000</v>
      </c>
      <c r="D77" s="51">
        <v>24700.399100796945</v>
      </c>
      <c r="M77" s="39">
        <f>$D77*$A77</f>
        <v>74471.60580218222</v>
      </c>
    </row>
    <row r="78" spans="1:14" ht="15.75">
      <c r="A78" s="1">
        <v>23.324708920995445</v>
      </c>
      <c r="B78" s="2">
        <v>12000</v>
      </c>
      <c r="D78" s="51">
        <v>28349.41985754656</v>
      </c>
      <c r="N78" s="39">
        <f>$D78*$A78</f>
        <v>661241.9662563617</v>
      </c>
    </row>
    <row r="79" spans="1:15" ht="15.75">
      <c r="A79" s="1">
        <v>19.284249646480458</v>
      </c>
      <c r="B79" s="2">
        <v>12000</v>
      </c>
      <c r="D79" s="51">
        <v>27943.99086989309</v>
      </c>
      <c r="O79" s="39">
        <f>$D79*$A79</f>
        <v>538878.896053989</v>
      </c>
    </row>
    <row r="80" spans="1:16" ht="15.75">
      <c r="A80" s="1">
        <v>1.9445123937015636</v>
      </c>
      <c r="B80" s="2">
        <v>13000</v>
      </c>
      <c r="D80" s="51">
        <v>33230.31740632388</v>
      </c>
      <c r="P80" s="39">
        <f>$D80*$A80</f>
        <v>64616.764043233576</v>
      </c>
    </row>
    <row r="81" spans="1:17" ht="15.75">
      <c r="A81" s="1">
        <v>2.188073006730076</v>
      </c>
      <c r="B81" s="2">
        <v>13000</v>
      </c>
      <c r="D81" s="51">
        <v>34399.805706053136</v>
      </c>
      <c r="Q81" s="39">
        <f>$D81*$A81</f>
        <v>75269.28630217412</v>
      </c>
    </row>
    <row r="82" spans="1:11" ht="15.75">
      <c r="A82" s="1">
        <v>6.6309687198053275</v>
      </c>
      <c r="B82" s="2">
        <v>13000</v>
      </c>
      <c r="D82" s="51">
        <v>30681.148716725835</v>
      </c>
      <c r="K82" s="39">
        <f>$D82*$A82</f>
        <v>203445.7374283044</v>
      </c>
    </row>
    <row r="83" spans="1:9" ht="15.75">
      <c r="A83" s="1">
        <v>6.74667827175694</v>
      </c>
      <c r="B83" s="2">
        <v>13000</v>
      </c>
      <c r="D83" s="51">
        <v>30964.125491701216</v>
      </c>
      <c r="I83" s="39">
        <f>$D83*$A83</f>
        <v>208904.99265881575</v>
      </c>
    </row>
    <row r="84" spans="1:10" ht="15.75">
      <c r="A84" s="1">
        <v>47.858708459295464</v>
      </c>
      <c r="B84" s="2">
        <v>13000</v>
      </c>
      <c r="D84" s="51">
        <v>32856.51769549113</v>
      </c>
      <c r="J84" s="39">
        <f>$D84*$A84</f>
        <v>1572470.5013761923</v>
      </c>
    </row>
    <row r="85" spans="1:13" ht="15.75">
      <c r="A85" s="1">
        <v>47.00385534635915</v>
      </c>
      <c r="B85" s="2">
        <v>13000</v>
      </c>
      <c r="D85" s="51">
        <v>28204.23447825121</v>
      </c>
      <c r="M85" s="39">
        <f>$D85*$A85</f>
        <v>1325707.7575705152</v>
      </c>
    </row>
    <row r="86" spans="1:12" ht="15.75">
      <c r="A86" s="1">
        <v>7.483707287840042</v>
      </c>
      <c r="B86" s="2">
        <v>13000</v>
      </c>
      <c r="D86" s="51">
        <v>30510.35442031518</v>
      </c>
      <c r="L86" s="39">
        <f>$D86*$A86</f>
        <v>228330.56172989536</v>
      </c>
    </row>
    <row r="87" spans="1:13" ht="15.75">
      <c r="A87" s="1">
        <v>0.7187349212812114</v>
      </c>
      <c r="B87" s="2">
        <v>14000</v>
      </c>
      <c r="D87" s="51">
        <v>28185.619424676923</v>
      </c>
      <c r="M87" s="39">
        <f>$D87*$A87</f>
        <v>20257.98895845735</v>
      </c>
    </row>
    <row r="88" spans="1:14" ht="15.75">
      <c r="A88" s="1">
        <v>0.3934947257237014</v>
      </c>
      <c r="B88" s="2">
        <v>14000</v>
      </c>
      <c r="D88" s="51">
        <v>30936.775605547366</v>
      </c>
      <c r="N88" s="39">
        <f>$D88*$A88</f>
        <v>12173.458031680557</v>
      </c>
    </row>
    <row r="89" spans="1:15" ht="15.75">
      <c r="A89" s="1">
        <v>12.281919966180645</v>
      </c>
      <c r="B89" s="2">
        <v>14000</v>
      </c>
      <c r="D89" s="51">
        <v>35352.750929492424</v>
      </c>
      <c r="O89" s="39">
        <f>$D89*$A89</f>
        <v>434199.6575003444</v>
      </c>
    </row>
    <row r="90" spans="1:16" ht="15.75">
      <c r="A90" s="1">
        <v>3.2268549210047963</v>
      </c>
      <c r="B90" s="2">
        <v>14000</v>
      </c>
      <c r="D90" s="51">
        <v>34958.10790528631</v>
      </c>
      <c r="P90" s="39">
        <f>$D90*$A90</f>
        <v>112804.74252318981</v>
      </c>
    </row>
    <row r="91" spans="1:17" ht="15.75">
      <c r="A91" s="1">
        <v>10.828532870284787</v>
      </c>
      <c r="B91" s="2">
        <v>14000</v>
      </c>
      <c r="D91" s="51">
        <v>38636.07967245096</v>
      </c>
      <c r="Q91" s="39">
        <f>$D91*$A91</f>
        <v>418372.0587120771</v>
      </c>
    </row>
    <row r="92" spans="1:18" ht="15.75">
      <c r="A92" s="1">
        <v>45.9300216562722</v>
      </c>
      <c r="B92" s="2">
        <v>14000</v>
      </c>
      <c r="D92" s="51">
        <v>31828.938686224934</v>
      </c>
      <c r="R92" s="39">
        <f>$D92*$A92</f>
        <v>1461903.8431544714</v>
      </c>
    </row>
    <row r="93" spans="1:9" ht="15.75">
      <c r="A93" s="4">
        <f>135.303356903349-70</f>
        <v>65.303356903349</v>
      </c>
      <c r="B93" s="5">
        <v>14000</v>
      </c>
      <c r="C93" s="5"/>
      <c r="D93" s="51">
        <v>36489.23111584336</v>
      </c>
      <c r="I93" s="39">
        <f>$D93*$A93</f>
        <v>2382869.2826867066</v>
      </c>
    </row>
    <row r="94" spans="1:14" ht="15.75">
      <c r="A94" s="4">
        <v>70</v>
      </c>
      <c r="B94" s="5">
        <v>14000</v>
      </c>
      <c r="C94" s="5"/>
      <c r="D94" s="51">
        <v>29447.823115253563</v>
      </c>
      <c r="N94" s="39">
        <f>$D94*$A94</f>
        <v>2061347.6180677493</v>
      </c>
    </row>
    <row r="95" spans="1:11" ht="15.75">
      <c r="A95" s="1">
        <v>9.731220490730655</v>
      </c>
      <c r="B95" s="2">
        <v>15000</v>
      </c>
      <c r="D95" s="51">
        <v>37409.82416441479</v>
      </c>
      <c r="K95" s="39">
        <f>$D95*$A95</f>
        <v>364043.247463384</v>
      </c>
    </row>
    <row r="96" spans="1:16" ht="15.75">
      <c r="A96" s="1">
        <v>26.49609263078725</v>
      </c>
      <c r="B96" s="2">
        <v>15000</v>
      </c>
      <c r="D96" s="51">
        <v>31091.31872934953</v>
      </c>
      <c r="P96" s="39">
        <f>$D96*$A96</f>
        <v>823798.4610661756</v>
      </c>
    </row>
    <row r="97" spans="1:13" ht="15.75">
      <c r="A97" s="1">
        <v>35.94518659224683</v>
      </c>
      <c r="B97" s="2">
        <v>15000</v>
      </c>
      <c r="D97" s="51">
        <v>39259.24678288493</v>
      </c>
      <c r="M97" s="39">
        <f>$D97*$A97</f>
        <v>1411180.9510818648</v>
      </c>
    </row>
    <row r="98" spans="1:14" ht="15.75">
      <c r="A98" s="1">
        <v>32.53951107371427</v>
      </c>
      <c r="B98" s="2">
        <v>15000</v>
      </c>
      <c r="D98" s="51">
        <v>36296.80277713426</v>
      </c>
      <c r="N98" s="39">
        <f>$D98*$A98</f>
        <v>1181080.2159069832</v>
      </c>
    </row>
    <row r="99" spans="1:15" ht="15.75">
      <c r="A99" s="1">
        <v>5.942698955515903</v>
      </c>
      <c r="B99" s="2">
        <v>15000</v>
      </c>
      <c r="D99" s="51">
        <v>42138.78776459397</v>
      </c>
      <c r="O99" s="39">
        <f>$D99*$A99</f>
        <v>250418.13003535892</v>
      </c>
    </row>
    <row r="100" spans="1:16" ht="15.75">
      <c r="A100" s="4">
        <f>291.149648526204-220</f>
        <v>71.14964852620398</v>
      </c>
      <c r="B100" s="5">
        <v>15000</v>
      </c>
      <c r="C100" s="5"/>
      <c r="D100" s="51">
        <v>37679.784217958746</v>
      </c>
      <c r="P100" s="39">
        <f>$D100*$A100</f>
        <v>2680903.4036509725</v>
      </c>
    </row>
    <row r="101" spans="1:17" ht="15.75">
      <c r="A101" s="4">
        <v>100</v>
      </c>
      <c r="B101" s="5">
        <v>14000</v>
      </c>
      <c r="C101" s="5"/>
      <c r="D101" s="51">
        <v>28298.93425015195</v>
      </c>
      <c r="Q101" s="39">
        <f>$D101*$A101</f>
        <v>2829893.425015195</v>
      </c>
    </row>
    <row r="102" spans="1:18" ht="15.75">
      <c r="A102" s="4">
        <v>120</v>
      </c>
      <c r="B102" s="5">
        <v>14000</v>
      </c>
      <c r="C102" s="5"/>
      <c r="D102" s="51">
        <v>40010.765728013925</v>
      </c>
      <c r="F102" s="7" t="s">
        <v>11</v>
      </c>
      <c r="G102" s="7"/>
      <c r="R102" s="39">
        <f>$D102*$A102</f>
        <v>4801291.887361671</v>
      </c>
    </row>
    <row r="103" spans="1:9" ht="15.75">
      <c r="A103" s="1">
        <v>0.79649867714663</v>
      </c>
      <c r="B103" s="2">
        <v>16000</v>
      </c>
      <c r="D103" s="51">
        <v>43666.486745375696</v>
      </c>
      <c r="I103" s="39">
        <f>$D103*$A103</f>
        <v>34780.298928332595</v>
      </c>
    </row>
    <row r="104" spans="1:9" ht="15.75">
      <c r="A104" s="1">
        <v>5.221862130357744</v>
      </c>
      <c r="B104" s="2">
        <v>16000</v>
      </c>
      <c r="D104" s="51">
        <v>38011.253666884746</v>
      </c>
      <c r="I104" s="39">
        <f>$D104*$A104</f>
        <v>198489.52605052738</v>
      </c>
    </row>
    <row r="105" spans="1:11" ht="15.75">
      <c r="A105" s="1">
        <v>6.261983452942807</v>
      </c>
      <c r="B105" s="2">
        <v>16000</v>
      </c>
      <c r="D105" s="51">
        <v>36422.408958787724</v>
      </c>
      <c r="K105" s="39">
        <f>$D105*$A105</f>
        <v>228076.52221624457</v>
      </c>
    </row>
    <row r="106" spans="1:12" ht="15.75">
      <c r="A106" s="1">
        <v>6.1346986077404875</v>
      </c>
      <c r="B106" s="2">
        <v>16000</v>
      </c>
      <c r="D106" s="51">
        <v>34415.399975473745</v>
      </c>
      <c r="L106" s="39">
        <f>$D106*$A106</f>
        <v>211128.1063143708</v>
      </c>
    </row>
    <row r="107" spans="1:13" ht="15.75">
      <c r="A107" s="1">
        <v>15.315775882039627</v>
      </c>
      <c r="B107" s="2">
        <v>16000</v>
      </c>
      <c r="D107" s="51">
        <v>40575.01789499841</v>
      </c>
      <c r="M107" s="39">
        <f>$D107*$A107</f>
        <v>621437.880489543</v>
      </c>
    </row>
    <row r="108" spans="1:14" ht="15.75">
      <c r="A108" s="1">
        <v>35.66960644819008</v>
      </c>
      <c r="B108" s="2">
        <v>16000</v>
      </c>
      <c r="D108" s="51">
        <v>44834.409321266605</v>
      </c>
      <c r="N108" s="39">
        <f>$D108*$A108</f>
        <v>1599225.7358266448</v>
      </c>
    </row>
    <row r="109" spans="1:15" ht="15.75">
      <c r="A109" s="1">
        <v>0.681521204298795</v>
      </c>
      <c r="B109" s="2">
        <v>17000</v>
      </c>
      <c r="D109" s="51">
        <v>46061.411874716</v>
      </c>
      <c r="O109" s="39">
        <f>$D109*$A109</f>
        <v>31391.828892559268</v>
      </c>
    </row>
    <row r="110" spans="1:16" ht="15.75">
      <c r="A110" s="1">
        <v>1.6141965690549933</v>
      </c>
      <c r="B110" s="2">
        <v>17000</v>
      </c>
      <c r="D110" s="51">
        <v>39341.10066094848</v>
      </c>
      <c r="P110" s="39">
        <f>$D110*$A110</f>
        <v>63504.26970975017</v>
      </c>
    </row>
    <row r="111" spans="1:17" ht="15.75">
      <c r="A111" s="1">
        <v>8.516779079722706</v>
      </c>
      <c r="B111" s="2">
        <v>17000</v>
      </c>
      <c r="D111" s="51">
        <v>48281.08899826963</v>
      </c>
      <c r="Q111" s="39">
        <f>$D111*$A111</f>
        <v>411199.3687266929</v>
      </c>
    </row>
    <row r="112" spans="1:13" ht="15.75">
      <c r="A112" s="1">
        <v>7.716893332006496</v>
      </c>
      <c r="B112" s="2">
        <v>17000</v>
      </c>
      <c r="D112" s="51">
        <v>40195.31587042536</v>
      </c>
      <c r="M112" s="39">
        <f>$D112*$A112</f>
        <v>310182.9650183803</v>
      </c>
    </row>
    <row r="113" spans="1:9" ht="15.75">
      <c r="A113" s="1">
        <v>73.84068113194523</v>
      </c>
      <c r="B113" s="2">
        <v>17000</v>
      </c>
      <c r="D113" s="51">
        <v>44104.030402738834</v>
      </c>
      <c r="I113" s="39">
        <f>$D113*$A113</f>
        <v>3256671.645602256</v>
      </c>
    </row>
    <row r="114" spans="1:10" ht="15.75">
      <c r="A114" s="1">
        <v>67.80563781857876</v>
      </c>
      <c r="B114" s="2">
        <v>17000</v>
      </c>
      <c r="D114" s="51">
        <v>34232.91883727342</v>
      </c>
      <c r="J114" s="39">
        <f>$D114*$A114</f>
        <v>2321184.896152964</v>
      </c>
    </row>
    <row r="115" spans="1:11" ht="15.75">
      <c r="A115" s="1">
        <v>7.124499316127177</v>
      </c>
      <c r="B115" s="2">
        <v>17000</v>
      </c>
      <c r="D115" s="51">
        <v>41940.300433178636</v>
      </c>
      <c r="K115" s="39">
        <f>$D115*$A115</f>
        <v>298803.6417543495</v>
      </c>
    </row>
    <row r="116" spans="1:12" ht="15.75">
      <c r="A116" s="1">
        <v>91.4721144611713</v>
      </c>
      <c r="B116" s="2">
        <v>17000</v>
      </c>
      <c r="D116" s="51">
        <v>36660.41450556296</v>
      </c>
      <c r="L116" s="39">
        <f>$D116*$A116</f>
        <v>3353405.63184684</v>
      </c>
    </row>
    <row r="117" spans="1:13" ht="15.75">
      <c r="A117" s="4">
        <f>141.875201448692-80</f>
        <v>61.875201448691996</v>
      </c>
      <c r="B117" s="5">
        <v>17000</v>
      </c>
      <c r="C117" s="5"/>
      <c r="D117" s="51">
        <v>38034.12345545561</v>
      </c>
      <c r="M117" s="39">
        <f>$D117*$A117</f>
        <v>2353369.050730737</v>
      </c>
    </row>
    <row r="118" spans="1:14" ht="15.75">
      <c r="A118" s="4">
        <v>80</v>
      </c>
      <c r="B118" s="5">
        <v>17000</v>
      </c>
      <c r="C118" s="5"/>
      <c r="D118" s="51">
        <v>40840.93757208649</v>
      </c>
      <c r="N118" s="39">
        <f>$D118*$A118</f>
        <v>3267275.0057669193</v>
      </c>
    </row>
    <row r="119" spans="1:15" ht="15.75">
      <c r="A119" s="1">
        <v>3.531112952393475</v>
      </c>
      <c r="B119" s="2">
        <v>18000</v>
      </c>
      <c r="D119" s="51">
        <v>41129.92427846429</v>
      </c>
      <c r="O119" s="39">
        <f>$D119*$A119</f>
        <v>145234.40835064813</v>
      </c>
    </row>
    <row r="120" spans="1:16" ht="15.75">
      <c r="A120" s="1">
        <v>4.1917480198329455</v>
      </c>
      <c r="B120" s="2">
        <v>18000</v>
      </c>
      <c r="D120" s="51">
        <v>50660.25555426794</v>
      </c>
      <c r="P120" s="39">
        <f>$D120*$A120</f>
        <v>212355.02590383362</v>
      </c>
    </row>
    <row r="121" spans="1:17" ht="15.75">
      <c r="A121" s="1">
        <v>3.594016808585606</v>
      </c>
      <c r="B121" s="2">
        <v>18000</v>
      </c>
      <c r="D121" s="51">
        <v>48814.231456774534</v>
      </c>
      <c r="Q121" s="39">
        <f>$D121*$A121</f>
        <v>175439.1683538359</v>
      </c>
    </row>
    <row r="122" spans="1:18" ht="15.75">
      <c r="A122" s="1">
        <v>14.305721245345678</v>
      </c>
      <c r="B122" s="2">
        <v>18000</v>
      </c>
      <c r="D122" s="51">
        <v>42133.05193282273</v>
      </c>
      <c r="R122" s="39">
        <f>$D122*$A122</f>
        <v>602743.6961666349</v>
      </c>
    </row>
    <row r="123" spans="1:9" ht="15.75">
      <c r="A123" s="1">
        <v>0.2548926078241454</v>
      </c>
      <c r="B123" s="2">
        <v>18000</v>
      </c>
      <c r="D123" s="51">
        <v>44283.308152517166</v>
      </c>
      <c r="I123" s="39">
        <f>$D123*$A123</f>
        <v>11287.487898075338</v>
      </c>
    </row>
    <row r="124" spans="1:10" ht="15.75">
      <c r="A124" s="1">
        <v>2.8886139683354592</v>
      </c>
      <c r="B124" s="2">
        <v>18000</v>
      </c>
      <c r="D124" s="51">
        <v>36687.701925545014</v>
      </c>
      <c r="J124" s="39">
        <f>$D124*$A124</f>
        <v>105976.60824825705</v>
      </c>
    </row>
    <row r="125" spans="1:11" ht="15.75">
      <c r="A125" s="1">
        <v>61.7532508209114</v>
      </c>
      <c r="B125" s="2">
        <v>18000</v>
      </c>
      <c r="D125" s="51">
        <v>45684.54794930041</v>
      </c>
      <c r="K125" s="39">
        <f>$D125*$A125</f>
        <v>2821169.3481531017</v>
      </c>
    </row>
    <row r="126" spans="1:15" ht="15.75">
      <c r="A126" s="4">
        <f>360.677403884529-250</f>
        <v>110.67740388452899</v>
      </c>
      <c r="B126" s="5">
        <v>18000</v>
      </c>
      <c r="C126" s="5"/>
      <c r="D126" s="51">
        <v>47889.72488476395</v>
      </c>
      <c r="O126" s="39">
        <f>$D126*$A126</f>
        <v>5300310.422989998</v>
      </c>
    </row>
    <row r="127" spans="1:13" ht="15.75">
      <c r="A127" s="4">
        <v>130</v>
      </c>
      <c r="B127" s="5">
        <v>18000</v>
      </c>
      <c r="C127" s="5"/>
      <c r="D127" s="51">
        <v>45028.33411368803</v>
      </c>
      <c r="M127" s="39">
        <f>$D127*$A127</f>
        <v>5853683.434779445</v>
      </c>
    </row>
    <row r="128" spans="1:14" ht="15.75">
      <c r="A128" s="4">
        <v>120</v>
      </c>
      <c r="B128" s="5">
        <v>18000</v>
      </c>
      <c r="C128" s="5"/>
      <c r="D128" s="51">
        <v>48626.920677200505</v>
      </c>
      <c r="N128" s="39">
        <f>$D128*$A128</f>
        <v>5835230.48126406</v>
      </c>
    </row>
    <row r="129" spans="1:15" ht="15.75">
      <c r="A129" s="1">
        <v>49.501089005291405</v>
      </c>
      <c r="B129" s="2">
        <v>19000</v>
      </c>
      <c r="D129" s="51">
        <v>52946.20532558905</v>
      </c>
      <c r="O129" s="39">
        <f>$D129*$A129</f>
        <v>2620894.8223144175</v>
      </c>
    </row>
    <row r="130" spans="1:16" ht="15.75">
      <c r="A130" s="1">
        <v>1.9000988080524854</v>
      </c>
      <c r="B130" s="2">
        <v>20000</v>
      </c>
      <c r="D130" s="51">
        <v>58088.78491462206</v>
      </c>
      <c r="P130" s="39">
        <f>$D130*$A130</f>
        <v>110374.43097749057</v>
      </c>
    </row>
    <row r="131" spans="1:11" ht="15.75">
      <c r="A131" s="1">
        <v>19.913645374653896</v>
      </c>
      <c r="B131" s="2">
        <v>20000</v>
      </c>
      <c r="D131" s="51">
        <v>57409.255394539185</v>
      </c>
      <c r="K131" s="39">
        <f>$D131*$A131</f>
        <v>1143227.5531497896</v>
      </c>
    </row>
    <row r="132" spans="1:18" ht="15.75">
      <c r="A132" s="1">
        <v>17.689610372513144</v>
      </c>
      <c r="B132" s="2">
        <v>20000</v>
      </c>
      <c r="D132" s="51">
        <v>50009.50036711208</v>
      </c>
      <c r="R132" s="39">
        <f>$D132*$A132</f>
        <v>884648.5764182657</v>
      </c>
    </row>
    <row r="133" spans="1:9" ht="15.75">
      <c r="A133" s="1">
        <v>52.48155069107994</v>
      </c>
      <c r="B133" s="2">
        <v>20000</v>
      </c>
      <c r="D133" s="51">
        <v>41928.68749221605</v>
      </c>
      <c r="I133" s="39">
        <f>$D133*$A133</f>
        <v>2200482.538033186</v>
      </c>
    </row>
    <row r="134" spans="1:10" ht="15.75">
      <c r="A134" s="1">
        <v>70.87211354515279</v>
      </c>
      <c r="B134" s="2">
        <v>20000</v>
      </c>
      <c r="D134" s="51">
        <v>52394.60442783642</v>
      </c>
      <c r="J134" s="39">
        <f>$D134*$A134</f>
        <v>3713316.354162988</v>
      </c>
    </row>
    <row r="135" spans="1:11" ht="15.75">
      <c r="A135" s="1">
        <v>88.02616406356319</v>
      </c>
      <c r="B135" s="2">
        <v>20000</v>
      </c>
      <c r="D135" s="51">
        <v>43280.64885025383</v>
      </c>
      <c r="K135" s="39">
        <f>$D135*$A135</f>
        <v>3809829.4964699107</v>
      </c>
    </row>
    <row r="136" spans="1:12" ht="15.75">
      <c r="A136" s="1">
        <v>3.0374324142398623</v>
      </c>
      <c r="B136" s="2">
        <v>21000</v>
      </c>
      <c r="D136" s="51">
        <v>50302.920396947884</v>
      </c>
      <c r="L136" s="39">
        <f>$D136*$A136</f>
        <v>152791.72094461703</v>
      </c>
    </row>
    <row r="137" spans="1:13" ht="15.75">
      <c r="A137" s="1">
        <v>15.098709304127382</v>
      </c>
      <c r="B137" s="2">
        <v>21000</v>
      </c>
      <c r="D137" s="51">
        <v>44264.806043422635</v>
      </c>
      <c r="M137" s="39">
        <f>$D137*$A137</f>
        <v>668341.4388532194</v>
      </c>
    </row>
    <row r="138" spans="1:14" ht="15.75">
      <c r="A138" s="1">
        <v>10.893436197264734</v>
      </c>
      <c r="B138" s="2">
        <v>21000</v>
      </c>
      <c r="D138" s="51">
        <v>41832.55219738165</v>
      </c>
      <c r="N138" s="39">
        <f>$D138*$A138</f>
        <v>455700.23833092366</v>
      </c>
    </row>
    <row r="139" spans="1:15" ht="15.75">
      <c r="A139" s="1">
        <v>14.980621449442081</v>
      </c>
      <c r="B139" s="2">
        <v>21000</v>
      </c>
      <c r="D139" s="51">
        <v>61740.69183749796</v>
      </c>
      <c r="O139" s="39">
        <f>$D139*$A139</f>
        <v>924913.9324442155</v>
      </c>
    </row>
    <row r="140" spans="1:16" ht="15.75">
      <c r="A140" s="1">
        <v>12.352630080579958</v>
      </c>
      <c r="B140" s="2">
        <v>21000</v>
      </c>
      <c r="D140" s="51">
        <v>56481.264749290094</v>
      </c>
      <c r="P140" s="39">
        <f>$D140*$A140</f>
        <v>697692.1699312812</v>
      </c>
    </row>
    <row r="141" spans="1:11" ht="15.75">
      <c r="A141" s="1">
        <v>19.17366409338393</v>
      </c>
      <c r="B141" s="2">
        <v>21000</v>
      </c>
      <c r="D141" s="51">
        <v>44662.9454668199</v>
      </c>
      <c r="K141" s="39">
        <f>$D141*$A141</f>
        <v>856352.3138019294</v>
      </c>
    </row>
    <row r="142" spans="1:18" ht="15.75">
      <c r="A142" s="1">
        <v>35.86002958713142</v>
      </c>
      <c r="B142" s="2">
        <v>21000</v>
      </c>
      <c r="D142" s="51">
        <v>61914.00357135848</v>
      </c>
      <c r="R142" s="39">
        <f>$D142*$A142</f>
        <v>2220237.9999266756</v>
      </c>
    </row>
    <row r="143" spans="1:9" ht="15.75">
      <c r="A143" s="1">
        <v>75.34558842404643</v>
      </c>
      <c r="B143" s="2">
        <v>21000</v>
      </c>
      <c r="D143" s="51">
        <v>41341.26791482401</v>
      </c>
      <c r="I143" s="39">
        <f>$D143*$A143</f>
        <v>3114882.157238566</v>
      </c>
    </row>
    <row r="144" spans="1:10" ht="15.75">
      <c r="A144" s="1">
        <v>103.07093705944612</v>
      </c>
      <c r="B144" s="2">
        <v>21000</v>
      </c>
      <c r="D144" s="51">
        <v>48410.5251596605</v>
      </c>
      <c r="J144" s="39">
        <f>$D144*$A144</f>
        <v>4989718.191746101</v>
      </c>
    </row>
    <row r="145" spans="1:11" ht="15.75">
      <c r="A145" s="4">
        <f>214.56802146797-100</f>
        <v>114.56802146797</v>
      </c>
      <c r="B145" s="5">
        <v>21000</v>
      </c>
      <c r="C145" s="5"/>
      <c r="D145" s="51">
        <v>57120.44485206582</v>
      </c>
      <c r="K145" s="39">
        <f>$D145*$A145</f>
        <v>6544176.352071473</v>
      </c>
    </row>
    <row r="146" spans="1:12" ht="15.75">
      <c r="A146" s="4">
        <v>100</v>
      </c>
      <c r="B146" s="5">
        <v>21000</v>
      </c>
      <c r="C146" s="5"/>
      <c r="D146" s="51">
        <v>44504.61324952573</v>
      </c>
      <c r="L146" s="39">
        <f>$D146*$A146</f>
        <v>4450461.3249525735</v>
      </c>
    </row>
    <row r="147" spans="1:13" ht="15.75">
      <c r="A147" s="1">
        <v>4.334277417697613</v>
      </c>
      <c r="B147" s="2">
        <v>22000</v>
      </c>
      <c r="D147" s="51">
        <v>61198.44924220522</v>
      </c>
      <c r="M147" s="39">
        <f>$D147*$A147</f>
        <v>265251.05654860364</v>
      </c>
    </row>
    <row r="148" spans="1:14" ht="15.75">
      <c r="A148" s="1">
        <v>15.229953984651722</v>
      </c>
      <c r="B148" s="2">
        <v>22000</v>
      </c>
      <c r="D148" s="51">
        <v>51175.562211725584</v>
      </c>
      <c r="N148" s="39">
        <f>$D148*$A148</f>
        <v>779401.4576232622</v>
      </c>
    </row>
    <row r="149" spans="1:15" ht="15.75">
      <c r="A149" s="1">
        <v>6.6824539770744575</v>
      </c>
      <c r="B149" s="2">
        <v>23000</v>
      </c>
      <c r="D149" s="51">
        <v>54557.47403214783</v>
      </c>
      <c r="O149" s="39">
        <f>$D149*$A149</f>
        <v>364577.80932526273</v>
      </c>
    </row>
    <row r="150" spans="1:16" ht="15.75">
      <c r="A150" s="4">
        <f>154.004184284797-75</f>
        <v>79.00418428479699</v>
      </c>
      <c r="B150" s="5">
        <v>23000</v>
      </c>
      <c r="C150" s="5"/>
      <c r="D150" s="51">
        <v>45901.528006941335</v>
      </c>
      <c r="P150" s="39">
        <f>$D150*$A150</f>
        <v>3626412.7776141637</v>
      </c>
    </row>
    <row r="151" spans="1:17" ht="15.75">
      <c r="A151" s="4">
        <v>75</v>
      </c>
      <c r="B151" s="5">
        <v>23000</v>
      </c>
      <c r="C151" s="5"/>
      <c r="D151" s="51">
        <v>60754.88505837409</v>
      </c>
      <c r="Q151" s="39">
        <f>$D151*$A151</f>
        <v>4556616.379378057</v>
      </c>
    </row>
    <row r="152" spans="1:18" ht="15.75">
      <c r="A152" s="1">
        <v>0.4637045014370531</v>
      </c>
      <c r="B152" s="2">
        <v>24000</v>
      </c>
      <c r="D152" s="51">
        <v>65376.048458454956</v>
      </c>
      <c r="R152" s="39">
        <f>$D152*$A152</f>
        <v>30315.16795635248</v>
      </c>
    </row>
    <row r="153" spans="1:9" ht="15.75">
      <c r="A153" s="1">
        <v>1.1150264517502917</v>
      </c>
      <c r="B153" s="2">
        <v>24000</v>
      </c>
      <c r="D153" s="51">
        <v>66577.47136826963</v>
      </c>
      <c r="I153" s="39">
        <f>$D153*$A153</f>
        <v>74235.64166626832</v>
      </c>
    </row>
    <row r="154" spans="1:10" ht="15.75">
      <c r="A154" s="1">
        <v>6.644048652130028</v>
      </c>
      <c r="B154" s="2">
        <v>24000</v>
      </c>
      <c r="D154" s="51">
        <v>58961.19320118149</v>
      </c>
      <c r="J154" s="39">
        <f>$D154*$A154</f>
        <v>391741.03621628805</v>
      </c>
    </row>
    <row r="155" spans="1:11" ht="15.75">
      <c r="A155" s="1">
        <v>25.999238536602483</v>
      </c>
      <c r="B155" s="2">
        <v>24000</v>
      </c>
      <c r="D155" s="51">
        <v>57941.540228063015</v>
      </c>
      <c r="K155" s="39">
        <f>$D155*$A155</f>
        <v>1506435.925567559</v>
      </c>
    </row>
    <row r="156" spans="1:12" ht="15.75">
      <c r="A156" s="1">
        <v>16.25386651097873</v>
      </c>
      <c r="B156" s="2">
        <v>24000</v>
      </c>
      <c r="D156" s="51">
        <v>61762.795442635754</v>
      </c>
      <c r="L156" s="39">
        <f>$D156*$A156</f>
        <v>1003884.2324694871</v>
      </c>
    </row>
    <row r="157" spans="1:13" ht="15.75">
      <c r="A157" s="1">
        <v>47.20789631831758</v>
      </c>
      <c r="B157" s="2">
        <v>24000</v>
      </c>
      <c r="D157" s="51">
        <v>66329.30159026847</v>
      </c>
      <c r="M157" s="39">
        <f>$D157*$A157</f>
        <v>3131266.7923398116</v>
      </c>
    </row>
    <row r="158" spans="1:14" ht="15.75">
      <c r="A158" s="1">
        <v>27.294022051083378</v>
      </c>
      <c r="B158" s="2">
        <v>24000</v>
      </c>
      <c r="D158" s="51">
        <v>69466.13008871354</v>
      </c>
      <c r="N158" s="39">
        <f>$D158*$A158</f>
        <v>1896010.086444774</v>
      </c>
    </row>
    <row r="159" spans="1:15" ht="15.75">
      <c r="A159" s="1">
        <v>16.078611887199433</v>
      </c>
      <c r="B159" s="2">
        <v>25000</v>
      </c>
      <c r="D159" s="51">
        <v>72051.68726981056</v>
      </c>
      <c r="O159" s="39">
        <f>$D159*$A159</f>
        <v>1158491.115429152</v>
      </c>
    </row>
    <row r="160" spans="1:16" ht="15.75">
      <c r="A160" s="1">
        <v>16.88246333931934</v>
      </c>
      <c r="B160" s="2">
        <v>25000</v>
      </c>
      <c r="D160" s="51">
        <v>56143.535790922084</v>
      </c>
      <c r="P160" s="39">
        <f>$D160*$A160</f>
        <v>947841.1847300053</v>
      </c>
    </row>
    <row r="161" spans="1:17" ht="15.75">
      <c r="A161" s="1">
        <v>28.142146703774205</v>
      </c>
      <c r="B161" s="2">
        <v>25000</v>
      </c>
      <c r="D161" s="51">
        <v>73636.12997785147</v>
      </c>
      <c r="Q161" s="39">
        <f>$D161*$A161</f>
        <v>2072278.7725348815</v>
      </c>
    </row>
    <row r="162" spans="1:18" ht="15.75">
      <c r="A162" s="1">
        <v>26.331602666226154</v>
      </c>
      <c r="B162" s="2">
        <v>26000</v>
      </c>
      <c r="D162" s="51">
        <v>73129.931683856</v>
      </c>
      <c r="R162" s="39">
        <f>$D162*$A162</f>
        <v>1925628.3041075591</v>
      </c>
    </row>
    <row r="163" spans="1:9" ht="15.75">
      <c r="A163" s="1">
        <v>17.84046420223049</v>
      </c>
      <c r="B163" s="2">
        <v>26000</v>
      </c>
      <c r="D163" s="51">
        <v>67371.39681102893</v>
      </c>
      <c r="I163" s="39">
        <f>$D163*$A163</f>
        <v>1201936.993061427</v>
      </c>
    </row>
    <row r="164" spans="1:10" ht="15.75">
      <c r="A164" s="1">
        <v>51.283424141940024</v>
      </c>
      <c r="B164" s="2">
        <v>26000</v>
      </c>
      <c r="D164" s="51">
        <v>68865.14543685848</v>
      </c>
      <c r="J164" s="39">
        <f>$D164*$A164</f>
        <v>3531640.462034799</v>
      </c>
    </row>
    <row r="165" spans="1:11" ht="15.75">
      <c r="A165" s="1">
        <v>63.448161637899375</v>
      </c>
      <c r="B165" s="2">
        <v>26000</v>
      </c>
      <c r="D165" s="51">
        <v>54310.01386990524</v>
      </c>
      <c r="K165" s="39">
        <f>$D165*$A165</f>
        <v>3445870.5385743044</v>
      </c>
    </row>
    <row r="166" spans="1:12" ht="15.75">
      <c r="A166" s="1">
        <v>0.8229241210974613</v>
      </c>
      <c r="B166" s="2">
        <v>27000</v>
      </c>
      <c r="D166" s="51">
        <v>77462.00125303444</v>
      </c>
      <c r="L166" s="39">
        <f>$D166*$A166</f>
        <v>63745.34929960381</v>
      </c>
    </row>
    <row r="167" spans="1:13" ht="15.75">
      <c r="A167" s="1">
        <v>8.028170337697556</v>
      </c>
      <c r="B167" s="2">
        <v>27000</v>
      </c>
      <c r="D167" s="51">
        <v>71076.68795279913</v>
      </c>
      <c r="M167" s="39">
        <f>$D167*$A167</f>
        <v>570615.7579244472</v>
      </c>
    </row>
    <row r="168" spans="1:14" ht="15.75">
      <c r="A168" s="1">
        <v>12.566541733880843</v>
      </c>
      <c r="B168" s="2">
        <v>27000</v>
      </c>
      <c r="D168" s="51">
        <v>66118.64357331234</v>
      </c>
      <c r="N168" s="39">
        <f>$D168*$A168</f>
        <v>830882.6938516218</v>
      </c>
    </row>
    <row r="169" spans="1:15" ht="15.75">
      <c r="A169" s="1">
        <v>1.2113731421078209</v>
      </c>
      <c r="B169" s="2">
        <v>27000</v>
      </c>
      <c r="D169" s="51">
        <v>78489.58241988566</v>
      </c>
      <c r="O169" s="39">
        <f>$D169*$A169</f>
        <v>95080.17207870766</v>
      </c>
    </row>
    <row r="170" spans="1:16" ht="15.75">
      <c r="A170" s="1">
        <v>2.0178468886434895</v>
      </c>
      <c r="B170" s="2">
        <v>28000</v>
      </c>
      <c r="D170" s="51">
        <v>78103.92520827739</v>
      </c>
      <c r="P170" s="39">
        <f>$D170*$A170</f>
        <v>157601.76247236633</v>
      </c>
    </row>
    <row r="171" spans="1:17" ht="15.75">
      <c r="A171" s="1">
        <v>9.836082938347175</v>
      </c>
      <c r="B171" s="2">
        <v>28000</v>
      </c>
      <c r="D171" s="51">
        <v>57295.14053608535</v>
      </c>
      <c r="Q171" s="39">
        <f>$D171*$A171</f>
        <v>563559.7542771928</v>
      </c>
    </row>
    <row r="172" spans="1:18" ht="15.75">
      <c r="A172" s="1">
        <v>5.481456799385871</v>
      </c>
      <c r="B172" s="2">
        <v>28000</v>
      </c>
      <c r="D172" s="51">
        <v>56860.164656972585</v>
      </c>
      <c r="R172" s="39">
        <f>$D172*$A172</f>
        <v>311676.5361731626</v>
      </c>
    </row>
    <row r="173" spans="1:9" ht="15.75">
      <c r="A173" s="1">
        <v>2.5312433270638355</v>
      </c>
      <c r="B173" s="2">
        <v>29000</v>
      </c>
      <c r="D173" s="51">
        <v>57405.08048350182</v>
      </c>
      <c r="I173" s="39">
        <f>$D173*$A173</f>
        <v>145306.2269134264</v>
      </c>
    </row>
    <row r="174" spans="1:10" ht="15.75">
      <c r="A174" s="1">
        <v>23.921272483046668</v>
      </c>
      <c r="B174" s="2">
        <v>29000</v>
      </c>
      <c r="D174" s="51">
        <v>79371.96135490097</v>
      </c>
      <c r="J174" s="39">
        <f>$D174*$A174</f>
        <v>1898678.315084436</v>
      </c>
    </row>
    <row r="175" spans="1:11" ht="15.75">
      <c r="A175" s="1">
        <v>7.754060540276661</v>
      </c>
      <c r="B175" s="2">
        <v>29000</v>
      </c>
      <c r="D175" s="51">
        <v>70006.32720272326</v>
      </c>
      <c r="K175" s="39">
        <f>$D175*$A175</f>
        <v>542833.299332333</v>
      </c>
    </row>
    <row r="176" spans="1:12" ht="15.75">
      <c r="A176" s="1">
        <v>80.74147273208465</v>
      </c>
      <c r="B176" s="2">
        <v>29000</v>
      </c>
      <c r="D176" s="51">
        <v>58967.68373915195</v>
      </c>
      <c r="L176" s="39">
        <f>$D176*$A176</f>
        <v>4761137.628698928</v>
      </c>
    </row>
    <row r="177" spans="1:13" ht="15.75">
      <c r="A177" s="1">
        <v>12.479371349960358</v>
      </c>
      <c r="B177" s="2">
        <v>29000</v>
      </c>
      <c r="D177" s="51">
        <v>58404.71495544957</v>
      </c>
      <c r="M177" s="39">
        <f>$D177*$A177</f>
        <v>728854.1265176386</v>
      </c>
    </row>
    <row r="178" spans="1:14" ht="15.75">
      <c r="A178" s="1">
        <v>9.963348718163354</v>
      </c>
      <c r="B178" s="2">
        <v>29000</v>
      </c>
      <c r="D178" s="51">
        <v>84848.26644364763</v>
      </c>
      <c r="N178" s="39">
        <f>$D178*$A178</f>
        <v>845372.8667096994</v>
      </c>
    </row>
    <row r="179" spans="1:15" ht="15.75">
      <c r="A179" s="1">
        <v>7.427701859720732</v>
      </c>
      <c r="B179" s="2">
        <v>30000</v>
      </c>
      <c r="D179" s="51">
        <v>62795.0285401666</v>
      </c>
      <c r="O179" s="39">
        <f>$D179*$A179</f>
        <v>466422.7502690119</v>
      </c>
    </row>
    <row r="180" spans="1:16" ht="15.75">
      <c r="A180" s="1">
        <v>56.540937475562</v>
      </c>
      <c r="B180" s="2">
        <v>30000</v>
      </c>
      <c r="D180" s="51">
        <v>70437.37329512772</v>
      </c>
      <c r="P180" s="39">
        <f>$D180*$A180</f>
        <v>3982595.1194226365</v>
      </c>
    </row>
  </sheetData>
  <printOptions/>
  <pageMargins left="0.3937007874015748" right="0.3937007874015748" top="0.984251968503937" bottom="0.984251968503937" header="0.5118110236220472" footer="0.5118110236220472"/>
  <pageSetup fitToHeight="4" fitToWidth="1" horizontalDpi="600" verticalDpi="600" orientation="landscape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Iles &amp;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comment:</dc:creator>
  <cp:keywords/>
  <dc:description/>
  <cp:lastModifiedBy>Kim Iles</cp:lastModifiedBy>
  <cp:lastPrinted>2005-01-27T18:14:27Z</cp:lastPrinted>
  <dcterms:created xsi:type="dcterms:W3CDTF">2004-12-24T04:38:28Z</dcterms:created>
  <dcterms:modified xsi:type="dcterms:W3CDTF">2005-03-22T20:30:05Z</dcterms:modified>
  <cp:category/>
  <cp:version/>
  <cp:contentType/>
  <cp:contentStatus/>
</cp:coreProperties>
</file>